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20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rescoprojectfinanceza.sharepoint.com/sites/StellenboschMIPPPPioneeringProject/Shared Documents/General/6. Phase 3 - Procurement/A Procurement Documents/3 Draft Submitted - BSC Submission (07.02.2025)/RFP Returnable Forms and Schedules/Appendices 13 - 20 Functionality Criteria - Legal/"/>
    </mc:Choice>
  </mc:AlternateContent>
  <xr:revisionPtr revIDLastSave="217" documentId="13_ncr:1_{67C76DAB-A888-4113-86F1-315CB5F57D5A}" xr6:coauthVersionLast="47" xr6:coauthVersionMax="47" xr10:uidLastSave="{A65F48BF-87EC-4C49-AB4D-062BF497AFFB}"/>
  <bookViews>
    <workbookView xWindow="8780" yWindow="500" windowWidth="28800" windowHeight="19540" xr2:uid="{20A0301B-0B81-47A9-BC7E-95004F24F4D1}"/>
  </bookViews>
  <sheets>
    <sheet name="Semester 1" sheetId="2" r:id="rId1"/>
    <sheet name="Semester 2" sheetId="5" r:id="rId2"/>
    <sheet name="Annual Summary" sheetId="6" r:id="rId3"/>
  </sheets>
  <calcPr calcId="191028" iterateDelta="9.9999999999999995E-7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34" i="5" l="1"/>
  <c r="B12" i="6"/>
  <c r="B13" i="6"/>
  <c r="N39" i="5"/>
  <c r="M39" i="5"/>
  <c r="N38" i="5"/>
  <c r="M38" i="5"/>
  <c r="N37" i="5"/>
  <c r="M37" i="5"/>
  <c r="N36" i="5"/>
  <c r="M36" i="5"/>
  <c r="N35" i="5"/>
  <c r="M35" i="5"/>
  <c r="N34" i="5"/>
  <c r="M34" i="5"/>
  <c r="M33" i="5"/>
  <c r="N33" i="5"/>
  <c r="N35" i="2"/>
  <c r="N36" i="2"/>
  <c r="N37" i="2"/>
  <c r="N38" i="2"/>
  <c r="N39" i="2"/>
  <c r="M34" i="2"/>
  <c r="N34" i="2"/>
  <c r="M35" i="2"/>
  <c r="M36" i="2"/>
  <c r="M37" i="2"/>
  <c r="M38" i="2"/>
  <c r="M39" i="2"/>
  <c r="M40" i="5"/>
  <c r="C12" i="5"/>
  <c r="N40" i="5"/>
  <c r="C13" i="5"/>
  <c r="B3" i="6"/>
  <c r="B2" i="6"/>
  <c r="B1" i="6"/>
  <c r="B3" i="5"/>
  <c r="B2" i="5"/>
  <c r="B1" i="5"/>
  <c r="C14" i="6"/>
  <c r="B11" i="6"/>
  <c r="B14" i="6"/>
  <c r="B15" i="6"/>
  <c r="B16" i="6"/>
  <c r="B17" i="6"/>
  <c r="B10" i="6"/>
  <c r="K61" i="5"/>
  <c r="J61" i="5"/>
  <c r="K60" i="5"/>
  <c r="J60" i="5"/>
  <c r="K59" i="5"/>
  <c r="J59" i="5"/>
  <c r="K58" i="5"/>
  <c r="J58" i="5"/>
  <c r="K57" i="5"/>
  <c r="J57" i="5"/>
  <c r="K56" i="5"/>
  <c r="J56" i="5"/>
  <c r="K55" i="5"/>
  <c r="J55" i="5"/>
  <c r="L50" i="5"/>
  <c r="L49" i="5"/>
  <c r="L48" i="5"/>
  <c r="L47" i="5"/>
  <c r="L46" i="5"/>
  <c r="L45" i="5"/>
  <c r="L44" i="5"/>
  <c r="L39" i="5"/>
  <c r="K39" i="5"/>
  <c r="L38" i="5"/>
  <c r="K38" i="5"/>
  <c r="L37" i="5"/>
  <c r="K37" i="5"/>
  <c r="L36" i="5"/>
  <c r="K36" i="5"/>
  <c r="L35" i="5"/>
  <c r="K35" i="5"/>
  <c r="L34" i="5"/>
  <c r="K33" i="5"/>
  <c r="L33" i="5"/>
  <c r="B18" i="5"/>
  <c r="K34" i="2"/>
  <c r="K35" i="2"/>
  <c r="K36" i="2"/>
  <c r="K37" i="2"/>
  <c r="K38" i="2"/>
  <c r="K39" i="2"/>
  <c r="K33" i="2"/>
  <c r="M33" i="2"/>
  <c r="N33" i="2"/>
  <c r="N40" i="2"/>
  <c r="C13" i="2"/>
  <c r="C23" i="2"/>
  <c r="D23" i="2"/>
  <c r="C23" i="5"/>
  <c r="D23" i="5"/>
  <c r="C13" i="6"/>
  <c r="C23" i="6"/>
  <c r="D23" i="6"/>
  <c r="L40" i="5"/>
  <c r="C11" i="5"/>
  <c r="C22" i="5"/>
  <c r="D22" i="5"/>
  <c r="J62" i="5"/>
  <c r="C16" i="5"/>
  <c r="K62" i="5"/>
  <c r="C17" i="5"/>
  <c r="C28" i="5"/>
  <c r="D28" i="5"/>
  <c r="L51" i="5"/>
  <c r="C15" i="5"/>
  <c r="C25" i="5"/>
  <c r="D25" i="5"/>
  <c r="K40" i="5"/>
  <c r="C10" i="5"/>
  <c r="B18" i="6"/>
  <c r="K56" i="2"/>
  <c r="K57" i="2"/>
  <c r="K58" i="2"/>
  <c r="K59" i="2"/>
  <c r="K60" i="2"/>
  <c r="K61" i="2"/>
  <c r="K55" i="2"/>
  <c r="J56" i="2"/>
  <c r="J57" i="2"/>
  <c r="J58" i="2"/>
  <c r="J59" i="2"/>
  <c r="J60" i="2"/>
  <c r="J61" i="2"/>
  <c r="J55" i="2"/>
  <c r="L44" i="2"/>
  <c r="L50" i="2"/>
  <c r="L49" i="2"/>
  <c r="L48" i="2"/>
  <c r="L47" i="2"/>
  <c r="L46" i="2"/>
  <c r="L45" i="2"/>
  <c r="B18" i="2"/>
  <c r="L34" i="2"/>
  <c r="L35" i="2"/>
  <c r="L36" i="2"/>
  <c r="L37" i="2"/>
  <c r="L38" i="2"/>
  <c r="L39" i="2"/>
  <c r="L33" i="2"/>
  <c r="M40" i="2"/>
  <c r="C12" i="2"/>
  <c r="C12" i="6"/>
  <c r="C18" i="5"/>
  <c r="C29" i="5"/>
  <c r="D29" i="5"/>
  <c r="C27" i="5"/>
  <c r="D27" i="5"/>
  <c r="K62" i="2"/>
  <c r="C17" i="2"/>
  <c r="J62" i="2"/>
  <c r="C16" i="2"/>
  <c r="C16" i="6"/>
  <c r="L51" i="2"/>
  <c r="C15" i="2"/>
  <c r="L40" i="2"/>
  <c r="C11" i="2"/>
  <c r="C27" i="6"/>
  <c r="D27" i="6"/>
  <c r="C28" i="2"/>
  <c r="D28" i="2"/>
  <c r="C17" i="6"/>
  <c r="C28" i="6"/>
  <c r="D28" i="6"/>
  <c r="C25" i="2"/>
  <c r="D25" i="2"/>
  <c r="C15" i="6"/>
  <c r="C25" i="6"/>
  <c r="D25" i="6"/>
  <c r="C22" i="2"/>
  <c r="D22" i="2"/>
  <c r="C11" i="6"/>
  <c r="C22" i="6"/>
  <c r="D22" i="6"/>
  <c r="C18" i="2"/>
  <c r="C29" i="2"/>
  <c r="D29" i="2"/>
  <c r="C27" i="2"/>
  <c r="D27" i="2"/>
  <c r="K40" i="2"/>
  <c r="C10" i="2"/>
  <c r="C10" i="6"/>
  <c r="C18" i="6"/>
  <c r="C29" i="6"/>
  <c r="D29" i="6"/>
</calcChain>
</file>

<file path=xl/sharedStrings.xml><?xml version="1.0" encoding="utf-8"?>
<sst xmlns="http://schemas.openxmlformats.org/spreadsheetml/2006/main" count="214" uniqueCount="98">
  <si>
    <t>Project name</t>
  </si>
  <si>
    <r>
      <rPr>
        <b/>
        <sz val="10"/>
        <rFont val="Arial"/>
        <family val="2"/>
      </rPr>
      <t>Instructions for inserting additional rows in the detailed reporting tables for "Job Creation", "Skills Development" and "Social Spending":</t>
    </r>
    <r>
      <rPr>
        <sz val="10"/>
        <rFont val="Arial"/>
        <family val="2"/>
      </rPr>
      <t xml:space="preserve">
1. Select the penultimate row of the table (not the "Total" row);
2. Right click and select  "Insert"; and
3. Copy down the formulae in the unshaded cells, per column.
</t>
    </r>
    <r>
      <rPr>
        <sz val="10"/>
        <color rgb="FFFF0000"/>
        <rFont val="Arial"/>
        <family val="2"/>
      </rPr>
      <t>Be careful to not alter the pre-existing formulae in the unshaded cells.</t>
    </r>
  </si>
  <si>
    <t>Technology</t>
  </si>
  <si>
    <t>Contracted capacity (MW)</t>
  </si>
  <si>
    <t>Contract Semester</t>
  </si>
  <si>
    <t>Semester 1</t>
  </si>
  <si>
    <t>Date Period for the relevant Contract Semester</t>
  </si>
  <si>
    <t>e.g. 1 July 2026 to 31 December 2026</t>
  </si>
  <si>
    <r>
      <t xml:space="preserve">Note: </t>
    </r>
    <r>
      <rPr>
        <sz val="10"/>
        <rFont val="Arial"/>
        <family val="2"/>
      </rPr>
      <t>all ZAR values should be excluding VAT.</t>
    </r>
  </si>
  <si>
    <t>Contract Semester Plan</t>
  </si>
  <si>
    <t>Contract Semester Actual</t>
  </si>
  <si>
    <t>Total RSA-based Employee Person Months</t>
  </si>
  <si>
    <t>Total RSA-based Employee Person Months by Verified Residents</t>
  </si>
  <si>
    <t>Total Unskilled RSA-based Employee Person Months</t>
  </si>
  <si>
    <t>Total Unskilled RSA-based Employee Person Months by Verified Residents</t>
  </si>
  <si>
    <t>Revenue (ZAR)</t>
  </si>
  <si>
    <t>Total Skills Development Contributions (ZAR)</t>
  </si>
  <si>
    <t>Total Spending on Social Well-Being Programmes (ZAR)</t>
  </si>
  <si>
    <t>Total Spending on Social Infrastructure (ZAR)</t>
  </si>
  <si>
    <t>Total Social Spending (ZAR)</t>
  </si>
  <si>
    <t>Socio-Economic Development Obligations</t>
  </si>
  <si>
    <t>Semesterly Obligation (percentage) [A]</t>
  </si>
  <si>
    <t>Semesterly Achievement (percentage) [B]</t>
  </si>
  <si>
    <t>Socio-Economic Development Performance [B divided by A]</t>
  </si>
  <si>
    <t>Job Creation</t>
  </si>
  <si>
    <t xml:space="preserve">Percentage of total RSA-based Employee Person Months by Verified Residents </t>
  </si>
  <si>
    <t xml:space="preserve">Percentage of total Unskilled RSA-based Employee Person Months by Verified Residents </t>
  </si>
  <si>
    <t>Skills Development</t>
  </si>
  <si>
    <t>Percentage of Revenue spent on Skills Development</t>
  </si>
  <si>
    <t>Social Spending</t>
  </si>
  <si>
    <t>Percentage of Revenue spent on Social-Well Being Programmes</t>
  </si>
  <si>
    <t>Percentage of Revenue spent on Social Infrastructure</t>
  </si>
  <si>
    <t>Total Social Spending as a Percentage of Revenue</t>
  </si>
  <si>
    <t>Job Creation (detailed reporting)</t>
  </si>
  <si>
    <t>Name of Employing Entity
(Project Company/ Contractor/ Subcontractor/ Supplier)</t>
  </si>
  <si>
    <t>Quarter Period within the relevant Contract Semester</t>
  </si>
  <si>
    <t>First Name of Employee</t>
  </si>
  <si>
    <t>Surname of Employee</t>
  </si>
  <si>
    <t>Verified Resident?
(Yes/ No)</t>
  </si>
  <si>
    <t>SA Identity Number</t>
  </si>
  <si>
    <t>Job Role (per RFP Job Creation returnable)</t>
  </si>
  <si>
    <t>Skill Level
(Skilled/ Unskilled)</t>
  </si>
  <si>
    <t>Hours worked</t>
  </si>
  <si>
    <t>Verified Resident Person Months</t>
  </si>
  <si>
    <t>Unskilled Verified Resident Person Months</t>
  </si>
  <si>
    <t>Contract Semester Total</t>
  </si>
  <si>
    <t>Skills Development (detailed reporting)</t>
  </si>
  <si>
    <t>Name of Skills Development Contribution Entity
(Project Company/ Contractor)</t>
  </si>
  <si>
    <t>First Name of Beneficiary</t>
  </si>
  <si>
    <t>Surname of Beneficiary</t>
  </si>
  <si>
    <t>Verified Resident? (Yes/ No)</t>
  </si>
  <si>
    <t>Black Person?
(Yes/ No)</t>
  </si>
  <si>
    <t>Skills Development Category (per PPA)</t>
  </si>
  <si>
    <t>Type of Monetary Contribution (per PPA)</t>
  </si>
  <si>
    <t>Value of Contribution (ZAR)</t>
  </si>
  <si>
    <t>Qualifying Skills Development Contributions</t>
  </si>
  <si>
    <t>Name of Entity to which  Contribution is made</t>
  </si>
  <si>
    <t>Invoice Number</t>
  </si>
  <si>
    <t>Social Spending (detailed reporting):</t>
  </si>
  <si>
    <t>Name of Social Spending Entity
(Project Company/ Contractor)</t>
  </si>
  <si>
    <t>Social Spending Type (Social Well-Being Programme or Social Infrastructure)</t>
  </si>
  <si>
    <t>Project Description</t>
  </si>
  <si>
    <t>Description of targeted Beneficiaries</t>
  </si>
  <si>
    <t>Benefits the Local Community?
(Yes/ No)</t>
  </si>
  <si>
    <t>Within Stellenbosch Local Municipality? (Yes/ No)</t>
  </si>
  <si>
    <t>Value of Spending (ZAR)</t>
  </si>
  <si>
    <t>Qualifying Spending on Social  Well-Being Programmes</t>
  </si>
  <si>
    <t>Qualifying Spending on Social  Infrastructure</t>
  </si>
  <si>
    <t>Name of Entity to which Spending is directed</t>
  </si>
  <si>
    <t>The Project Company warrants that the information provided above is true and correct.</t>
  </si>
  <si>
    <t>Semester 2</t>
  </si>
  <si>
    <t>Contract Year 1</t>
  </si>
  <si>
    <t>Contract Year 2</t>
  </si>
  <si>
    <t>Contract Year 3</t>
  </si>
  <si>
    <t>Contract Year</t>
  </si>
  <si>
    <t>Contract Year 4</t>
  </si>
  <si>
    <t>Date Period for the relevant Contract Year</t>
  </si>
  <si>
    <t>e.g. 1 July 2026 to 30 June 2027</t>
  </si>
  <si>
    <t>Contract Year 5</t>
  </si>
  <si>
    <t>Contract Year 6</t>
  </si>
  <si>
    <t>Contract Year 7</t>
  </si>
  <si>
    <t>Contract Year 8</t>
  </si>
  <si>
    <t>Contract Year Plan</t>
  </si>
  <si>
    <t>Contract Year Actual</t>
  </si>
  <si>
    <t>Contract Year 9</t>
  </si>
  <si>
    <t>Contract Year 10</t>
  </si>
  <si>
    <t>Contract Year 11</t>
  </si>
  <si>
    <t>Contract Year 12</t>
  </si>
  <si>
    <t>Contract Year 13</t>
  </si>
  <si>
    <t>Contract Year 14</t>
  </si>
  <si>
    <t>Contract Year 15</t>
  </si>
  <si>
    <t>Contract Year 16</t>
  </si>
  <si>
    <t>Contract Year 17</t>
  </si>
  <si>
    <t>Annual Obligation (percentage) [A]</t>
  </si>
  <si>
    <t>Annual Achievement (percentage) [B]</t>
  </si>
  <si>
    <t>Contract Year 18</t>
  </si>
  <si>
    <t>Contract Year 19</t>
  </si>
  <si>
    <t>Contract Year 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</si>
</sst>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_-;\-* #,##0.00_-;_-* &quot;-&quot;??_-;_-@_-"/>
    <numFmt numFmtId="165" formatCode="0.0"/>
    <numFmt numFmtId="166" formatCode="_-* #,##0_-;\-* #,##0_-;_-* &quot;-&quot;??_-;_-@_-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name val="Arial"/>
      <family val="2"/>
    </font>
    <font>
      <sz val="10"/>
      <name val="Arial"/>
      <family val="2"/>
    </font>
    <font>
      <b/>
      <sz val="10"/>
      <color theme="1"/>
      <name val="Arial"/>
      <family val="2"/>
    </font>
    <font>
      <sz val="11"/>
      <color theme="1"/>
      <name val="Arial"/>
      <family val="2"/>
    </font>
    <font>
      <sz val="10"/>
      <color theme="1"/>
      <name val="Arial"/>
      <family val="2"/>
    </font>
    <font>
      <b/>
      <sz val="10"/>
      <name val="Arial"/>
      <family val="2"/>
    </font>
    <font>
      <b/>
      <sz val="11"/>
      <color theme="1"/>
      <name val="Arial"/>
      <family val="2"/>
    </font>
    <font>
      <sz val="8"/>
      <name val="Calibri"/>
      <family val="2"/>
      <scheme val="minor"/>
    </font>
    <font>
      <sz val="10"/>
      <color rgb="FFFF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2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164" fontId="1" fillId="0" borderId="0" applyFont="0" applyFill="0" applyBorder="0" applyAlignment="0" applyProtection="0"/>
    <xf numFmtId="0" fontId="3" fillId="0" borderId="0"/>
    <xf numFmtId="9" fontId="1" fillId="0" borderId="0" applyFont="0" applyFill="0" applyBorder="0" applyAlignment="0" applyProtection="0"/>
  </cellStyleXfs>
  <cellXfs count="60">
    <xf numFmtId="0" fontId="0" fillId="0" borderId="0" xfId="0"/>
    <xf numFmtId="49" fontId="3" fillId="3" borderId="1" xfId="2" applyNumberFormat="1" applyFill="1" applyBorder="1" applyAlignment="1" applyProtection="1">
      <alignment horizontal="left" vertical="center"/>
      <protection locked="0"/>
    </xf>
    <xf numFmtId="165" fontId="3" fillId="3" borderId="1" xfId="2" applyNumberFormat="1" applyFill="1" applyBorder="1" applyAlignment="1" applyProtection="1">
      <alignment horizontal="left" vertical="center"/>
      <protection locked="0"/>
    </xf>
    <xf numFmtId="164" fontId="6" fillId="3" borderId="1" xfId="1" applyFont="1" applyFill="1" applyBorder="1" applyAlignment="1" applyProtection="1">
      <alignment vertical="center"/>
      <protection locked="0"/>
    </xf>
    <xf numFmtId="164" fontId="4" fillId="0" borderId="3" xfId="1" applyFont="1" applyBorder="1" applyAlignment="1" applyProtection="1">
      <alignment vertical="center"/>
    </xf>
    <xf numFmtId="164" fontId="4" fillId="0" borderId="1" xfId="1" applyFont="1" applyBorder="1" applyAlignment="1" applyProtection="1">
      <alignment vertical="center"/>
    </xf>
    <xf numFmtId="166" fontId="4" fillId="0" borderId="1" xfId="1" applyNumberFormat="1" applyFont="1" applyBorder="1" applyAlignment="1" applyProtection="1">
      <alignment vertical="center"/>
    </xf>
    <xf numFmtId="10" fontId="3" fillId="3" borderId="1" xfId="3" applyNumberFormat="1" applyFont="1" applyFill="1" applyBorder="1" applyAlignment="1" applyProtection="1">
      <alignment horizontal="left" vertical="center"/>
      <protection locked="0"/>
    </xf>
    <xf numFmtId="166" fontId="4" fillId="0" borderId="3" xfId="1" applyNumberFormat="1" applyFont="1" applyBorder="1" applyAlignment="1" applyProtection="1">
      <alignment vertical="center"/>
    </xf>
    <xf numFmtId="0" fontId="2" fillId="2" borderId="1" xfId="0" applyFont="1" applyFill="1" applyBorder="1" applyAlignment="1">
      <alignment vertical="center"/>
    </xf>
    <xf numFmtId="49" fontId="3" fillId="0" borderId="0" xfId="2" applyNumberFormat="1" applyAlignment="1">
      <alignment horizontal="left" vertical="center"/>
    </xf>
    <xf numFmtId="0" fontId="5" fillId="0" borderId="0" xfId="0" applyFont="1"/>
    <xf numFmtId="165" fontId="3" fillId="0" borderId="0" xfId="2" applyNumberFormat="1" applyAlignment="1">
      <alignment horizontal="left" vertical="center"/>
    </xf>
    <xf numFmtId="0" fontId="7" fillId="0" borderId="0" xfId="0" applyFont="1" applyAlignment="1">
      <alignment vertical="center"/>
    </xf>
    <xf numFmtId="165" fontId="7" fillId="4" borderId="1" xfId="2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vertical="center"/>
    </xf>
    <xf numFmtId="165" fontId="3" fillId="0" borderId="1" xfId="2" applyNumberFormat="1" applyBorder="1" applyAlignment="1">
      <alignment horizontal="left" vertical="center"/>
    </xf>
    <xf numFmtId="165" fontId="7" fillId="0" borderId="0" xfId="2" applyNumberFormat="1" applyFont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7" fillId="0" borderId="1" xfId="0" applyFont="1" applyBorder="1" applyAlignment="1">
      <alignment vertical="center"/>
    </xf>
    <xf numFmtId="0" fontId="5" fillId="0" borderId="1" xfId="0" applyFont="1" applyBorder="1" applyAlignment="1">
      <alignment horizontal="left" indent="1"/>
    </xf>
    <xf numFmtId="10" fontId="3" fillId="0" borderId="1" xfId="3" applyNumberFormat="1" applyFont="1" applyFill="1" applyBorder="1" applyAlignment="1" applyProtection="1">
      <alignment horizontal="left" vertical="center"/>
    </xf>
    <xf numFmtId="0" fontId="3" fillId="0" borderId="1" xfId="0" applyFont="1" applyBorder="1" applyAlignment="1">
      <alignment horizontal="left" vertical="center" indent="1"/>
    </xf>
    <xf numFmtId="0" fontId="7" fillId="2" borderId="4" xfId="0" applyFont="1" applyFill="1" applyBorder="1" applyAlignment="1">
      <alignment vertical="center"/>
    </xf>
    <xf numFmtId="0" fontId="2" fillId="2" borderId="5" xfId="0" applyFont="1" applyFill="1" applyBorder="1" applyAlignment="1">
      <alignment vertical="center"/>
    </xf>
    <xf numFmtId="0" fontId="2" fillId="2" borderId="3" xfId="0" applyFont="1" applyFill="1" applyBorder="1" applyAlignment="1">
      <alignment vertical="center"/>
    </xf>
    <xf numFmtId="0" fontId="4" fillId="4" borderId="1" xfId="0" applyFont="1" applyFill="1" applyBorder="1" applyAlignment="1">
      <alignment horizontal="center" vertical="center" wrapText="1"/>
    </xf>
    <xf numFmtId="0" fontId="4" fillId="4" borderId="6" xfId="0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vertical="center"/>
    </xf>
    <xf numFmtId="0" fontId="4" fillId="0" borderId="5" xfId="0" applyFont="1" applyBorder="1" applyAlignment="1">
      <alignment vertical="center"/>
    </xf>
    <xf numFmtId="0" fontId="6" fillId="0" borderId="0" xfId="0" applyFont="1"/>
    <xf numFmtId="49" fontId="6" fillId="3" borderId="1" xfId="0" applyNumberFormat="1" applyFont="1" applyFill="1" applyBorder="1" applyProtection="1">
      <protection locked="0"/>
    </xf>
    <xf numFmtId="49" fontId="6" fillId="3" borderId="3" xfId="0" applyNumberFormat="1" applyFont="1" applyFill="1" applyBorder="1" applyProtection="1">
      <protection locked="0"/>
    </xf>
    <xf numFmtId="49" fontId="6" fillId="3" borderId="2" xfId="0" applyNumberFormat="1" applyFont="1" applyFill="1" applyBorder="1" applyProtection="1">
      <protection locked="0"/>
    </xf>
    <xf numFmtId="49" fontId="6" fillId="3" borderId="6" xfId="0" applyNumberFormat="1" applyFont="1" applyFill="1" applyBorder="1" applyProtection="1">
      <protection locked="0"/>
    </xf>
    <xf numFmtId="49" fontId="6" fillId="3" borderId="7" xfId="0" applyNumberFormat="1" applyFont="1" applyFill="1" applyBorder="1" applyProtection="1">
      <protection locked="0"/>
    </xf>
    <xf numFmtId="49" fontId="6" fillId="3" borderId="5" xfId="0" applyNumberFormat="1" applyFont="1" applyFill="1" applyBorder="1" applyProtection="1">
      <protection locked="0"/>
    </xf>
    <xf numFmtId="49" fontId="3" fillId="0" borderId="1" xfId="2" applyNumberFormat="1" applyBorder="1" applyAlignment="1">
      <alignment horizontal="left" vertical="center"/>
    </xf>
    <xf numFmtId="166" fontId="6" fillId="3" borderId="1" xfId="1" applyNumberFormat="1" applyFont="1" applyFill="1" applyBorder="1" applyProtection="1">
      <protection locked="0"/>
    </xf>
    <xf numFmtId="166" fontId="3" fillId="0" borderId="1" xfId="1" applyNumberFormat="1" applyFont="1" applyBorder="1" applyAlignment="1">
      <alignment horizontal="left" vertical="center"/>
    </xf>
    <xf numFmtId="166" fontId="3" fillId="3" borderId="1" xfId="1" applyNumberFormat="1" applyFont="1" applyFill="1" applyBorder="1" applyAlignment="1" applyProtection="1">
      <alignment horizontal="left" vertical="center"/>
      <protection locked="0"/>
    </xf>
    <xf numFmtId="166" fontId="6" fillId="0" borderId="1" xfId="1" applyNumberFormat="1" applyFont="1" applyBorder="1"/>
    <xf numFmtId="164" fontId="3" fillId="0" borderId="1" xfId="1" applyFont="1" applyBorder="1" applyAlignment="1">
      <alignment horizontal="left" vertical="center"/>
    </xf>
    <xf numFmtId="164" fontId="3" fillId="0" borderId="1" xfId="1" applyFont="1" applyFill="1" applyBorder="1" applyAlignment="1">
      <alignment horizontal="left" vertical="center"/>
    </xf>
    <xf numFmtId="0" fontId="7" fillId="2" borderId="8" xfId="0" applyFont="1" applyFill="1" applyBorder="1" applyAlignment="1">
      <alignment vertical="center"/>
    </xf>
    <xf numFmtId="49" fontId="6" fillId="3" borderId="8" xfId="0" applyNumberFormat="1" applyFont="1" applyFill="1" applyBorder="1"/>
    <xf numFmtId="164" fontId="6" fillId="3" borderId="8" xfId="1" applyFont="1" applyFill="1" applyBorder="1" applyAlignment="1">
      <alignment vertical="center"/>
    </xf>
    <xf numFmtId="0" fontId="4" fillId="0" borderId="4" xfId="0" applyFont="1" applyBorder="1" applyAlignment="1">
      <alignment vertical="center"/>
    </xf>
    <xf numFmtId="164" fontId="6" fillId="0" borderId="1" xfId="1" applyFont="1" applyFill="1" applyBorder="1" applyAlignment="1" applyProtection="1">
      <alignment vertical="center"/>
      <protection locked="0"/>
    </xf>
    <xf numFmtId="0" fontId="6" fillId="0" borderId="1" xfId="0" applyFont="1" applyBorder="1" applyAlignment="1">
      <alignment horizontal="left" indent="1"/>
    </xf>
    <xf numFmtId="49" fontId="3" fillId="5" borderId="9" xfId="2" applyNumberFormat="1" applyFill="1" applyBorder="1" applyAlignment="1">
      <alignment horizontal="left" vertical="center" wrapText="1"/>
    </xf>
    <xf numFmtId="49" fontId="3" fillId="5" borderId="10" xfId="2" applyNumberFormat="1" applyFill="1" applyBorder="1" applyAlignment="1">
      <alignment horizontal="left" vertical="center" wrapText="1"/>
    </xf>
    <xf numFmtId="49" fontId="3" fillId="5" borderId="11" xfId="2" applyNumberFormat="1" applyFill="1" applyBorder="1" applyAlignment="1">
      <alignment horizontal="left" vertical="center" wrapText="1"/>
    </xf>
    <xf numFmtId="49" fontId="3" fillId="5" borderId="12" xfId="2" applyNumberFormat="1" applyFill="1" applyBorder="1" applyAlignment="1">
      <alignment horizontal="left" vertical="center" wrapText="1"/>
    </xf>
    <xf numFmtId="49" fontId="3" fillId="5" borderId="0" xfId="2" applyNumberFormat="1" applyFill="1" applyAlignment="1">
      <alignment horizontal="left" vertical="center" wrapText="1"/>
    </xf>
    <xf numFmtId="49" fontId="3" fillId="5" borderId="13" xfId="2" applyNumberFormat="1" applyFill="1" applyBorder="1" applyAlignment="1">
      <alignment horizontal="left" vertical="center" wrapText="1"/>
    </xf>
    <xf numFmtId="49" fontId="3" fillId="5" borderId="14" xfId="2" applyNumberFormat="1" applyFill="1" applyBorder="1" applyAlignment="1">
      <alignment horizontal="left" vertical="center" wrapText="1"/>
    </xf>
    <xf numFmtId="49" fontId="3" fillId="5" borderId="15" xfId="2" applyNumberFormat="1" applyFill="1" applyBorder="1" applyAlignment="1">
      <alignment horizontal="left" vertical="center" wrapText="1"/>
    </xf>
    <xf numFmtId="49" fontId="3" fillId="5" borderId="16" xfId="2" applyNumberFormat="1" applyFill="1" applyBorder="1" applyAlignment="1">
      <alignment horizontal="left" vertical="center" wrapText="1"/>
    </xf>
  </cellXfs>
  <cellStyles count="4">
    <cellStyle name="Comma" xfId="1" builtinId="3"/>
    <cellStyle name="Normal" xfId="0" builtinId="0"/>
    <cellStyle name="Normal 3" xfId="2" xr:uid="{8BC2E75B-D22B-4652-9D9F-5E09B16CD512}"/>
    <cellStyle name="Per cent" xfId="3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90F5D9-355A-4490-A194-C6DE0A949F72}">
  <sheetPr>
    <pageSetUpPr fitToPage="1"/>
  </sheetPr>
  <dimension ref="A1:N64"/>
  <sheetViews>
    <sheetView tabSelected="1" zoomScale="110" zoomScaleNormal="110" workbookViewId="0">
      <selection activeCell="C10" sqref="C10"/>
    </sheetView>
  </sheetViews>
  <sheetFormatPr baseColWidth="10" defaultColWidth="8.83203125" defaultRowHeight="14" x14ac:dyDescent="0.15"/>
  <cols>
    <col min="1" max="1" width="82.6640625" style="11" customWidth="1"/>
    <col min="2" max="2" width="31.33203125" style="11" customWidth="1"/>
    <col min="3" max="3" width="33" style="11" customWidth="1"/>
    <col min="4" max="4" width="30.83203125" style="11" customWidth="1"/>
    <col min="5" max="5" width="28.5" style="11" customWidth="1"/>
    <col min="6" max="6" width="18.6640625" style="11" customWidth="1"/>
    <col min="7" max="7" width="21.1640625" style="11" customWidth="1"/>
    <col min="8" max="8" width="27.5" style="11" customWidth="1"/>
    <col min="9" max="9" width="23.83203125" style="11" customWidth="1"/>
    <col min="10" max="10" width="26.6640625" style="11" customWidth="1"/>
    <col min="11" max="11" width="27.1640625" style="11" customWidth="1"/>
    <col min="12" max="12" width="23.1640625" style="11" customWidth="1"/>
    <col min="13" max="13" width="26.83203125" style="11" customWidth="1"/>
    <col min="14" max="14" width="25.83203125" style="11" customWidth="1"/>
    <col min="15" max="16384" width="8.83203125" style="11"/>
  </cols>
  <sheetData>
    <row r="1" spans="1:9" ht="15.5" customHeight="1" x14ac:dyDescent="0.15">
      <c r="A1" s="9" t="s">
        <v>0</v>
      </c>
      <c r="B1" s="1"/>
      <c r="C1" s="10"/>
      <c r="D1" s="10"/>
      <c r="E1" s="51" t="s">
        <v>1</v>
      </c>
      <c r="F1" s="52"/>
      <c r="G1" s="53"/>
      <c r="H1" s="10"/>
      <c r="I1" s="10"/>
    </row>
    <row r="2" spans="1:9" ht="15.5" customHeight="1" x14ac:dyDescent="0.15">
      <c r="A2" s="9" t="s">
        <v>2</v>
      </c>
      <c r="B2" s="1"/>
      <c r="C2" s="10"/>
      <c r="D2" s="10"/>
      <c r="E2" s="54"/>
      <c r="F2" s="55"/>
      <c r="G2" s="56"/>
      <c r="H2" s="10"/>
      <c r="I2" s="10"/>
    </row>
    <row r="3" spans="1:9" ht="15.5" customHeight="1" x14ac:dyDescent="0.15">
      <c r="A3" s="9" t="s">
        <v>3</v>
      </c>
      <c r="B3" s="2"/>
      <c r="C3" s="12"/>
      <c r="D3" s="12"/>
      <c r="E3" s="54"/>
      <c r="F3" s="55"/>
      <c r="G3" s="56"/>
      <c r="H3" s="12"/>
      <c r="I3" s="12"/>
    </row>
    <row r="4" spans="1:9" ht="15.5" customHeight="1" x14ac:dyDescent="0.15">
      <c r="A4" s="9" t="s">
        <v>4</v>
      </c>
      <c r="B4" s="33" t="s">
        <v>5</v>
      </c>
      <c r="C4" s="12"/>
      <c r="D4" s="12"/>
      <c r="E4" s="54"/>
      <c r="F4" s="55"/>
      <c r="G4" s="56"/>
      <c r="H4" s="12"/>
      <c r="I4" s="12"/>
    </row>
    <row r="5" spans="1:9" ht="15.5" customHeight="1" thickBot="1" x14ac:dyDescent="0.2">
      <c r="A5" s="9" t="s">
        <v>6</v>
      </c>
      <c r="B5" s="2"/>
      <c r="C5" s="12" t="s">
        <v>7</v>
      </c>
      <c r="D5" s="12"/>
      <c r="E5" s="57"/>
      <c r="F5" s="58"/>
      <c r="G5" s="59"/>
      <c r="H5" s="12"/>
      <c r="I5" s="12"/>
    </row>
    <row r="6" spans="1:9" x14ac:dyDescent="0.15">
      <c r="A6" s="13"/>
      <c r="B6" s="12"/>
      <c r="C6" s="12"/>
      <c r="D6" s="12"/>
      <c r="E6" s="12"/>
      <c r="F6" s="12"/>
      <c r="G6" s="12"/>
      <c r="H6" s="12"/>
      <c r="I6" s="12"/>
    </row>
    <row r="7" spans="1:9" x14ac:dyDescent="0.15">
      <c r="A7" s="13" t="s">
        <v>8</v>
      </c>
      <c r="B7" s="12"/>
      <c r="C7" s="12"/>
      <c r="D7" s="12"/>
      <c r="E7" s="12"/>
      <c r="F7" s="12"/>
      <c r="G7" s="12"/>
      <c r="H7" s="12"/>
      <c r="I7" s="12"/>
    </row>
    <row r="8" spans="1:9" x14ac:dyDescent="0.15">
      <c r="A8" s="13"/>
      <c r="B8" s="12"/>
      <c r="C8" s="12"/>
      <c r="D8" s="12"/>
      <c r="E8" s="12"/>
      <c r="F8" s="12"/>
      <c r="G8" s="12"/>
      <c r="H8" s="12"/>
      <c r="I8" s="12"/>
    </row>
    <row r="9" spans="1:9" x14ac:dyDescent="0.15">
      <c r="A9" s="14"/>
      <c r="B9" s="14" t="s">
        <v>9</v>
      </c>
      <c r="C9" s="14" t="s">
        <v>10</v>
      </c>
      <c r="D9" s="12"/>
      <c r="E9" s="12"/>
      <c r="F9" s="12"/>
      <c r="G9" s="12"/>
      <c r="H9" s="12"/>
      <c r="I9" s="12"/>
    </row>
    <row r="10" spans="1:9" x14ac:dyDescent="0.15">
      <c r="A10" s="15" t="s">
        <v>11</v>
      </c>
      <c r="B10" s="39"/>
      <c r="C10" s="43">
        <f>K40</f>
        <v>0</v>
      </c>
      <c r="D10" s="12"/>
      <c r="E10" s="12"/>
      <c r="F10" s="12"/>
      <c r="G10" s="12"/>
      <c r="H10" s="12"/>
      <c r="I10" s="12"/>
    </row>
    <row r="11" spans="1:9" x14ac:dyDescent="0.15">
      <c r="A11" s="15" t="s">
        <v>12</v>
      </c>
      <c r="B11" s="39"/>
      <c r="C11" s="43">
        <f>L40</f>
        <v>0</v>
      </c>
      <c r="D11" s="12"/>
      <c r="E11" s="12"/>
      <c r="F11" s="12"/>
      <c r="G11" s="12"/>
      <c r="H11" s="12"/>
      <c r="I11" s="12"/>
    </row>
    <row r="12" spans="1:9" x14ac:dyDescent="0.15">
      <c r="A12" s="15" t="s">
        <v>13</v>
      </c>
      <c r="B12" s="39"/>
      <c r="C12" s="44">
        <f>M40</f>
        <v>0</v>
      </c>
      <c r="D12" s="12"/>
      <c r="E12" s="12"/>
      <c r="F12" s="12"/>
      <c r="G12" s="12"/>
      <c r="H12" s="12"/>
      <c r="I12" s="12"/>
    </row>
    <row r="13" spans="1:9" x14ac:dyDescent="0.15">
      <c r="A13" s="15" t="s">
        <v>14</v>
      </c>
      <c r="B13" s="39"/>
      <c r="C13" s="44">
        <f>N40</f>
        <v>0</v>
      </c>
      <c r="D13" s="12"/>
      <c r="E13" s="12"/>
      <c r="F13" s="12"/>
      <c r="G13" s="12"/>
      <c r="H13" s="12"/>
      <c r="I13" s="12"/>
    </row>
    <row r="14" spans="1:9" x14ac:dyDescent="0.15">
      <c r="A14" s="15" t="s">
        <v>15</v>
      </c>
      <c r="B14" s="39"/>
      <c r="C14" s="41"/>
      <c r="D14" s="12"/>
      <c r="E14" s="12"/>
      <c r="F14" s="12"/>
      <c r="G14" s="12"/>
      <c r="H14" s="12"/>
      <c r="I14" s="12"/>
    </row>
    <row r="15" spans="1:9" x14ac:dyDescent="0.15">
      <c r="A15" s="15" t="s">
        <v>16</v>
      </c>
      <c r="B15" s="39"/>
      <c r="C15" s="40">
        <f>L51</f>
        <v>0</v>
      </c>
      <c r="D15" s="12"/>
      <c r="E15" s="12"/>
      <c r="F15" s="12"/>
      <c r="G15" s="12"/>
      <c r="H15" s="12"/>
      <c r="I15" s="12"/>
    </row>
    <row r="16" spans="1:9" x14ac:dyDescent="0.15">
      <c r="A16" s="15" t="s">
        <v>17</v>
      </c>
      <c r="B16" s="39"/>
      <c r="C16" s="40">
        <f>J62</f>
        <v>0</v>
      </c>
      <c r="D16" s="12"/>
      <c r="E16" s="12"/>
      <c r="F16" s="12"/>
      <c r="G16" s="12"/>
      <c r="H16" s="12"/>
      <c r="I16" s="12"/>
    </row>
    <row r="17" spans="1:14" x14ac:dyDescent="0.15">
      <c r="A17" s="15" t="s">
        <v>18</v>
      </c>
      <c r="B17" s="39"/>
      <c r="C17" s="40">
        <f>K62</f>
        <v>0</v>
      </c>
      <c r="D17" s="12"/>
      <c r="E17" s="12"/>
      <c r="F17" s="12"/>
      <c r="G17" s="12"/>
      <c r="H17" s="12"/>
      <c r="I17" s="12"/>
    </row>
    <row r="18" spans="1:14" x14ac:dyDescent="0.15">
      <c r="A18" s="15" t="s">
        <v>19</v>
      </c>
      <c r="B18" s="42">
        <f>B16+B17</f>
        <v>0</v>
      </c>
      <c r="C18" s="42">
        <f>C16+C17</f>
        <v>0</v>
      </c>
      <c r="D18" s="12"/>
      <c r="E18" s="12"/>
      <c r="F18" s="12"/>
      <c r="G18" s="12"/>
      <c r="H18" s="12"/>
      <c r="I18" s="12"/>
    </row>
    <row r="19" spans="1:14" x14ac:dyDescent="0.15">
      <c r="A19" s="13"/>
      <c r="B19" s="12"/>
      <c r="C19" s="12"/>
      <c r="D19" s="12"/>
      <c r="E19" s="12"/>
      <c r="F19" s="12"/>
      <c r="G19" s="12"/>
      <c r="H19" s="12"/>
      <c r="I19" s="12"/>
    </row>
    <row r="20" spans="1:14" s="18" customFormat="1" ht="28" x14ac:dyDescent="0.15">
      <c r="A20" s="14" t="s">
        <v>20</v>
      </c>
      <c r="B20" s="14" t="s">
        <v>21</v>
      </c>
      <c r="C20" s="14" t="s">
        <v>22</v>
      </c>
      <c r="D20" s="14" t="s">
        <v>23</v>
      </c>
      <c r="E20" s="17"/>
      <c r="F20" s="17"/>
      <c r="G20" s="17"/>
      <c r="H20" s="17"/>
    </row>
    <row r="21" spans="1:14" x14ac:dyDescent="0.15">
      <c r="A21" s="19" t="s">
        <v>24</v>
      </c>
      <c r="B21" s="16"/>
      <c r="C21" s="16"/>
      <c r="D21" s="16"/>
      <c r="E21" s="12"/>
      <c r="F21" s="12"/>
      <c r="G21" s="12"/>
      <c r="H21" s="12"/>
    </row>
    <row r="22" spans="1:14" x14ac:dyDescent="0.15">
      <c r="A22" s="50" t="s">
        <v>25</v>
      </c>
      <c r="B22" s="7"/>
      <c r="C22" s="21">
        <f>IFERROR(C11/B11,0)</f>
        <v>0</v>
      </c>
      <c r="D22" s="21">
        <f>IFERROR(C22/B22,0)</f>
        <v>0</v>
      </c>
      <c r="E22" s="12"/>
      <c r="F22" s="12"/>
      <c r="G22" s="12"/>
      <c r="H22" s="12"/>
    </row>
    <row r="23" spans="1:14" x14ac:dyDescent="0.15">
      <c r="A23" s="50" t="s">
        <v>26</v>
      </c>
      <c r="B23" s="7"/>
      <c r="C23" s="21">
        <f>IFERROR(C13/B13,0)</f>
        <v>0</v>
      </c>
      <c r="D23" s="21">
        <f>IFERROR(C23/B23,0)</f>
        <v>0</v>
      </c>
      <c r="E23" s="12"/>
      <c r="F23" s="12"/>
      <c r="G23" s="12"/>
      <c r="H23" s="12"/>
    </row>
    <row r="24" spans="1:14" x14ac:dyDescent="0.15">
      <c r="A24" s="19" t="s">
        <v>27</v>
      </c>
      <c r="B24" s="16"/>
      <c r="C24" s="16"/>
      <c r="D24" s="16"/>
      <c r="E24" s="12"/>
      <c r="F24" s="12"/>
      <c r="G24" s="12"/>
      <c r="H24" s="12"/>
    </row>
    <row r="25" spans="1:14" x14ac:dyDescent="0.15">
      <c r="A25" s="22" t="s">
        <v>28</v>
      </c>
      <c r="B25" s="7"/>
      <c r="C25" s="21">
        <f>IFERROR(C15/C$14,0)</f>
        <v>0</v>
      </c>
      <c r="D25" s="21">
        <f>IFERROR(C25/B25,0)</f>
        <v>0</v>
      </c>
      <c r="E25" s="12"/>
      <c r="F25" s="12"/>
      <c r="G25" s="12"/>
      <c r="H25" s="12"/>
    </row>
    <row r="26" spans="1:14" x14ac:dyDescent="0.15">
      <c r="A26" s="19" t="s">
        <v>29</v>
      </c>
      <c r="B26" s="16"/>
      <c r="C26" s="16"/>
      <c r="D26" s="16"/>
      <c r="E26" s="12"/>
      <c r="F26" s="12"/>
      <c r="G26" s="12"/>
      <c r="H26" s="12"/>
    </row>
    <row r="27" spans="1:14" x14ac:dyDescent="0.15">
      <c r="A27" s="22" t="s">
        <v>30</v>
      </c>
      <c r="B27" s="7"/>
      <c r="C27" s="21">
        <f>IFERROR(C16/C$14,0)</f>
        <v>0</v>
      </c>
      <c r="D27" s="21">
        <f>IFERROR(C27/B27,0)</f>
        <v>0</v>
      </c>
      <c r="E27" s="12"/>
      <c r="F27" s="12"/>
      <c r="G27" s="12"/>
      <c r="H27" s="12"/>
    </row>
    <row r="28" spans="1:14" x14ac:dyDescent="0.15">
      <c r="A28" s="22" t="s">
        <v>31</v>
      </c>
      <c r="B28" s="7"/>
      <c r="C28" s="21">
        <f>IFERROR(C17/C$14,0)</f>
        <v>0</v>
      </c>
      <c r="D28" s="21">
        <f>IFERROR(C28/B28,0)</f>
        <v>0</v>
      </c>
      <c r="E28" s="12"/>
      <c r="F28" s="12"/>
      <c r="G28" s="12"/>
      <c r="H28" s="12"/>
    </row>
    <row r="29" spans="1:14" x14ac:dyDescent="0.15">
      <c r="A29" s="22" t="s">
        <v>32</v>
      </c>
      <c r="B29" s="7"/>
      <c r="C29" s="21">
        <f>IFERROR(C18/C$14,0)</f>
        <v>0</v>
      </c>
      <c r="D29" s="21">
        <f>IFERROR(C29/B29,0)</f>
        <v>0</v>
      </c>
      <c r="E29" s="12"/>
      <c r="F29" s="12"/>
      <c r="G29" s="12"/>
      <c r="H29" s="12"/>
    </row>
    <row r="30" spans="1:14" x14ac:dyDescent="0.15">
      <c r="A30" s="13"/>
      <c r="B30" s="12"/>
      <c r="C30" s="12"/>
      <c r="D30" s="12"/>
      <c r="E30" s="12"/>
      <c r="F30" s="12"/>
      <c r="G30" s="12"/>
      <c r="H30" s="12"/>
      <c r="I30" s="12"/>
    </row>
    <row r="31" spans="1:14" ht="16" x14ac:dyDescent="0.15">
      <c r="A31" s="45" t="s">
        <v>33</v>
      </c>
      <c r="B31" s="24"/>
      <c r="C31" s="24"/>
      <c r="D31" s="24"/>
      <c r="E31" s="24"/>
      <c r="F31" s="24"/>
      <c r="G31" s="24"/>
      <c r="H31" s="24"/>
      <c r="I31" s="24"/>
      <c r="J31" s="24"/>
      <c r="K31" s="24"/>
      <c r="L31" s="24"/>
      <c r="M31" s="24"/>
      <c r="N31" s="25"/>
    </row>
    <row r="32" spans="1:14" ht="28" x14ac:dyDescent="0.15">
      <c r="A32" s="26" t="s">
        <v>34</v>
      </c>
      <c r="B32" s="27" t="s">
        <v>4</v>
      </c>
      <c r="C32" s="28" t="s">
        <v>35</v>
      </c>
      <c r="D32" s="28" t="s">
        <v>36</v>
      </c>
      <c r="E32" s="28" t="s">
        <v>37</v>
      </c>
      <c r="F32" s="28" t="s">
        <v>38</v>
      </c>
      <c r="G32" s="28" t="s">
        <v>39</v>
      </c>
      <c r="H32" s="28" t="s">
        <v>40</v>
      </c>
      <c r="I32" s="28" t="s">
        <v>41</v>
      </c>
      <c r="J32" s="28" t="s">
        <v>42</v>
      </c>
      <c r="K32" s="28" t="s">
        <v>11</v>
      </c>
      <c r="L32" s="28" t="s">
        <v>43</v>
      </c>
      <c r="M32" s="28" t="s">
        <v>13</v>
      </c>
      <c r="N32" s="28" t="s">
        <v>44</v>
      </c>
    </row>
    <row r="33" spans="1:14" x14ac:dyDescent="0.15">
      <c r="A33" s="46"/>
      <c r="B33" s="46"/>
      <c r="C33" s="46"/>
      <c r="D33" s="46"/>
      <c r="E33" s="46"/>
      <c r="F33" s="46"/>
      <c r="G33" s="46"/>
      <c r="H33" s="46"/>
      <c r="I33" s="46"/>
      <c r="J33" s="47"/>
      <c r="K33" s="49">
        <f>J33/(160*3)</f>
        <v>0</v>
      </c>
      <c r="L33" s="49">
        <f>IF(F33="Yes",K33,0)</f>
        <v>0</v>
      </c>
      <c r="M33" s="49">
        <f>IF(I33="Unskilled",K33,0)</f>
        <v>0</v>
      </c>
      <c r="N33" s="49">
        <f>IF(F33="Yes",M33,0)</f>
        <v>0</v>
      </c>
    </row>
    <row r="34" spans="1:14" x14ac:dyDescent="0.15">
      <c r="A34" s="46"/>
      <c r="B34" s="46"/>
      <c r="C34" s="46"/>
      <c r="D34" s="46"/>
      <c r="E34" s="46"/>
      <c r="F34" s="46"/>
      <c r="G34" s="46"/>
      <c r="H34" s="46"/>
      <c r="I34" s="46"/>
      <c r="J34" s="47"/>
      <c r="K34" s="49">
        <f t="shared" ref="K34:K39" si="0">J34/(160*3)</f>
        <v>0</v>
      </c>
      <c r="L34" s="49">
        <f t="shared" ref="L34:L39" si="1">IF(F34="Yes",K34,0)</f>
        <v>0</v>
      </c>
      <c r="M34" s="49">
        <f t="shared" ref="M34:M39" si="2">IF(I34="Unskilled",K34,0)</f>
        <v>0</v>
      </c>
      <c r="N34" s="49">
        <f t="shared" ref="N34:N39" si="3">IF(F34="Yes",M34,0)</f>
        <v>0</v>
      </c>
    </row>
    <row r="35" spans="1:14" x14ac:dyDescent="0.15">
      <c r="A35" s="46"/>
      <c r="B35" s="46"/>
      <c r="C35" s="46"/>
      <c r="D35" s="46"/>
      <c r="E35" s="46"/>
      <c r="F35" s="46"/>
      <c r="G35" s="46"/>
      <c r="H35" s="46"/>
      <c r="I35" s="46"/>
      <c r="J35" s="47"/>
      <c r="K35" s="49">
        <f t="shared" si="0"/>
        <v>0</v>
      </c>
      <c r="L35" s="49">
        <f t="shared" si="1"/>
        <v>0</v>
      </c>
      <c r="M35" s="49">
        <f t="shared" si="2"/>
        <v>0</v>
      </c>
      <c r="N35" s="49">
        <f t="shared" si="3"/>
        <v>0</v>
      </c>
    </row>
    <row r="36" spans="1:14" x14ac:dyDescent="0.15">
      <c r="A36" s="46"/>
      <c r="B36" s="46"/>
      <c r="C36" s="46"/>
      <c r="D36" s="46"/>
      <c r="E36" s="46"/>
      <c r="F36" s="46"/>
      <c r="G36" s="46"/>
      <c r="H36" s="46"/>
      <c r="I36" s="46"/>
      <c r="J36" s="47"/>
      <c r="K36" s="49">
        <f t="shared" si="0"/>
        <v>0</v>
      </c>
      <c r="L36" s="49">
        <f t="shared" si="1"/>
        <v>0</v>
      </c>
      <c r="M36" s="49">
        <f t="shared" si="2"/>
        <v>0</v>
      </c>
      <c r="N36" s="49">
        <f t="shared" si="3"/>
        <v>0</v>
      </c>
    </row>
    <row r="37" spans="1:14" x14ac:dyDescent="0.15">
      <c r="A37" s="46"/>
      <c r="B37" s="46"/>
      <c r="C37" s="46"/>
      <c r="D37" s="46"/>
      <c r="E37" s="46"/>
      <c r="F37" s="46"/>
      <c r="G37" s="46"/>
      <c r="H37" s="46"/>
      <c r="I37" s="46"/>
      <c r="J37" s="47"/>
      <c r="K37" s="49">
        <f t="shared" si="0"/>
        <v>0</v>
      </c>
      <c r="L37" s="49">
        <f t="shared" si="1"/>
        <v>0</v>
      </c>
      <c r="M37" s="49">
        <f t="shared" si="2"/>
        <v>0</v>
      </c>
      <c r="N37" s="49">
        <f t="shared" si="3"/>
        <v>0</v>
      </c>
    </row>
    <row r="38" spans="1:14" x14ac:dyDescent="0.15">
      <c r="A38" s="46"/>
      <c r="B38" s="46"/>
      <c r="C38" s="46"/>
      <c r="D38" s="46"/>
      <c r="E38" s="46"/>
      <c r="F38" s="46"/>
      <c r="G38" s="46"/>
      <c r="H38" s="46"/>
      <c r="I38" s="46"/>
      <c r="J38" s="47"/>
      <c r="K38" s="49">
        <f t="shared" si="0"/>
        <v>0</v>
      </c>
      <c r="L38" s="49">
        <f t="shared" si="1"/>
        <v>0</v>
      </c>
      <c r="M38" s="49">
        <f t="shared" si="2"/>
        <v>0</v>
      </c>
      <c r="N38" s="49">
        <f t="shared" si="3"/>
        <v>0</v>
      </c>
    </row>
    <row r="39" spans="1:14" x14ac:dyDescent="0.15">
      <c r="A39" s="46"/>
      <c r="B39" s="46"/>
      <c r="C39" s="46"/>
      <c r="D39" s="46"/>
      <c r="E39" s="46"/>
      <c r="F39" s="46"/>
      <c r="G39" s="46"/>
      <c r="H39" s="46"/>
      <c r="I39" s="46"/>
      <c r="J39" s="47"/>
      <c r="K39" s="49">
        <f t="shared" si="0"/>
        <v>0</v>
      </c>
      <c r="L39" s="49">
        <f t="shared" si="1"/>
        <v>0</v>
      </c>
      <c r="M39" s="49">
        <f t="shared" si="2"/>
        <v>0</v>
      </c>
      <c r="N39" s="49">
        <f t="shared" si="3"/>
        <v>0</v>
      </c>
    </row>
    <row r="40" spans="1:14" x14ac:dyDescent="0.15">
      <c r="A40" s="48" t="s">
        <v>45</v>
      </c>
      <c r="B40" s="48"/>
      <c r="C40" s="30"/>
      <c r="D40" s="30"/>
      <c r="E40" s="30"/>
      <c r="F40" s="30"/>
      <c r="G40" s="30"/>
      <c r="H40" s="30"/>
      <c r="I40" s="30"/>
      <c r="J40" s="30"/>
      <c r="K40" s="5">
        <f>SUM(K33:K39)</f>
        <v>0</v>
      </c>
      <c r="L40" s="4">
        <f>SUM(L33:L39)</f>
        <v>0</v>
      </c>
      <c r="M40" s="5">
        <f>SUM(M33:M39)</f>
        <v>0</v>
      </c>
      <c r="N40" s="4">
        <f>SUM(N33:N39)</f>
        <v>0</v>
      </c>
    </row>
    <row r="41" spans="1:14" x14ac:dyDescent="0.15">
      <c r="A41" s="31"/>
      <c r="B41" s="31"/>
      <c r="C41" s="31"/>
      <c r="D41" s="31"/>
      <c r="E41" s="31"/>
      <c r="F41" s="31"/>
      <c r="G41" s="31"/>
      <c r="H41" s="31"/>
      <c r="I41" s="31"/>
      <c r="J41" s="31"/>
      <c r="K41" s="31"/>
      <c r="L41" s="31"/>
    </row>
    <row r="42" spans="1:14" ht="16" x14ac:dyDescent="0.15">
      <c r="A42" s="23" t="s">
        <v>46</v>
      </c>
      <c r="B42" s="24"/>
      <c r="C42" s="24"/>
      <c r="D42" s="24"/>
      <c r="E42" s="24"/>
      <c r="F42" s="24"/>
      <c r="G42" s="24"/>
      <c r="H42" s="24"/>
      <c r="I42" s="24"/>
      <c r="J42" s="24"/>
      <c r="K42" s="24"/>
      <c r="L42" s="24"/>
      <c r="M42" s="24"/>
      <c r="N42" s="25"/>
    </row>
    <row r="43" spans="1:14" ht="42" x14ac:dyDescent="0.15">
      <c r="A43" s="26" t="s">
        <v>47</v>
      </c>
      <c r="B43" s="27" t="s">
        <v>4</v>
      </c>
      <c r="C43" s="28" t="s">
        <v>35</v>
      </c>
      <c r="D43" s="28" t="s">
        <v>48</v>
      </c>
      <c r="E43" s="28" t="s">
        <v>49</v>
      </c>
      <c r="F43" s="28" t="s">
        <v>50</v>
      </c>
      <c r="G43" s="28" t="s">
        <v>51</v>
      </c>
      <c r="H43" s="28" t="s">
        <v>39</v>
      </c>
      <c r="I43" s="28" t="s">
        <v>52</v>
      </c>
      <c r="J43" s="28" t="s">
        <v>53</v>
      </c>
      <c r="K43" s="28" t="s">
        <v>54</v>
      </c>
      <c r="L43" s="28" t="s">
        <v>55</v>
      </c>
      <c r="M43" s="28" t="s">
        <v>56</v>
      </c>
      <c r="N43" s="28" t="s">
        <v>57</v>
      </c>
    </row>
    <row r="44" spans="1:14" x14ac:dyDescent="0.15">
      <c r="A44" s="32"/>
      <c r="B44" s="33"/>
      <c r="C44" s="34"/>
      <c r="D44" s="34"/>
      <c r="E44" s="34"/>
      <c r="F44" s="33"/>
      <c r="G44" s="33"/>
      <c r="H44" s="36"/>
      <c r="I44" s="32"/>
      <c r="J44" s="34"/>
      <c r="K44" s="3"/>
      <c r="L44" s="49">
        <f>IF(AND(F44="Yes",G44="Yes"),K44,0)</f>
        <v>0</v>
      </c>
      <c r="M44" s="3"/>
      <c r="N44" s="3"/>
    </row>
    <row r="45" spans="1:14" x14ac:dyDescent="0.15">
      <c r="A45" s="32"/>
      <c r="B45" s="33"/>
      <c r="C45" s="34"/>
      <c r="D45" s="32"/>
      <c r="E45" s="32"/>
      <c r="F45" s="33"/>
      <c r="G45" s="33"/>
      <c r="H45" s="37"/>
      <c r="I45" s="32"/>
      <c r="J45" s="32"/>
      <c r="K45" s="3"/>
      <c r="L45" s="49">
        <f t="shared" ref="L45:L50" si="4">K45/160</f>
        <v>0</v>
      </c>
      <c r="M45" s="3"/>
      <c r="N45" s="3"/>
    </row>
    <row r="46" spans="1:14" x14ac:dyDescent="0.15">
      <c r="A46" s="32"/>
      <c r="B46" s="33"/>
      <c r="C46" s="34"/>
      <c r="D46" s="32"/>
      <c r="E46" s="32"/>
      <c r="F46" s="33"/>
      <c r="G46" s="33"/>
      <c r="H46" s="37"/>
      <c r="I46" s="32"/>
      <c r="J46" s="32"/>
      <c r="K46" s="3"/>
      <c r="L46" s="49">
        <f t="shared" si="4"/>
        <v>0</v>
      </c>
      <c r="M46" s="3"/>
      <c r="N46" s="3"/>
    </row>
    <row r="47" spans="1:14" x14ac:dyDescent="0.15">
      <c r="A47" s="32"/>
      <c r="B47" s="33"/>
      <c r="C47" s="34"/>
      <c r="D47" s="32"/>
      <c r="E47" s="32"/>
      <c r="F47" s="33"/>
      <c r="G47" s="33"/>
      <c r="H47" s="37"/>
      <c r="I47" s="32"/>
      <c r="J47" s="32"/>
      <c r="K47" s="3"/>
      <c r="L47" s="49">
        <f t="shared" si="4"/>
        <v>0</v>
      </c>
      <c r="M47" s="3"/>
      <c r="N47" s="3"/>
    </row>
    <row r="48" spans="1:14" x14ac:dyDescent="0.15">
      <c r="A48" s="32"/>
      <c r="B48" s="33"/>
      <c r="C48" s="34"/>
      <c r="D48" s="32"/>
      <c r="E48" s="32"/>
      <c r="F48" s="33"/>
      <c r="G48" s="33"/>
      <c r="H48" s="37"/>
      <c r="I48" s="32"/>
      <c r="J48" s="32"/>
      <c r="K48" s="3"/>
      <c r="L48" s="49">
        <f t="shared" si="4"/>
        <v>0</v>
      </c>
      <c r="M48" s="3"/>
      <c r="N48" s="3"/>
    </row>
    <row r="49" spans="1:14" x14ac:dyDescent="0.15">
      <c r="A49" s="32"/>
      <c r="B49" s="33"/>
      <c r="C49" s="34"/>
      <c r="D49" s="32"/>
      <c r="E49" s="32"/>
      <c r="F49" s="33"/>
      <c r="G49" s="33"/>
      <c r="H49" s="37"/>
      <c r="I49" s="32"/>
      <c r="J49" s="32"/>
      <c r="K49" s="3"/>
      <c r="L49" s="49">
        <f t="shared" si="4"/>
        <v>0</v>
      </c>
      <c r="M49" s="3"/>
      <c r="N49" s="3"/>
    </row>
    <row r="50" spans="1:14" x14ac:dyDescent="0.15">
      <c r="A50" s="32"/>
      <c r="B50" s="33"/>
      <c r="C50" s="34"/>
      <c r="D50" s="32"/>
      <c r="E50" s="32"/>
      <c r="F50" s="33"/>
      <c r="G50" s="33"/>
      <c r="H50" s="37"/>
      <c r="I50" s="32"/>
      <c r="J50" s="32"/>
      <c r="K50" s="3"/>
      <c r="L50" s="49">
        <f t="shared" si="4"/>
        <v>0</v>
      </c>
      <c r="M50" s="3"/>
      <c r="N50" s="3"/>
    </row>
    <row r="51" spans="1:14" x14ac:dyDescent="0.15">
      <c r="A51" s="29" t="s">
        <v>45</v>
      </c>
      <c r="B51" s="30"/>
      <c r="C51" s="30"/>
      <c r="D51" s="30"/>
      <c r="E51" s="30"/>
      <c r="F51" s="30"/>
      <c r="G51" s="30"/>
      <c r="H51" s="30"/>
      <c r="I51" s="30"/>
      <c r="J51" s="30"/>
      <c r="K51" s="30"/>
      <c r="L51" s="6">
        <f>SUM(L44:L50)</f>
        <v>0</v>
      </c>
      <c r="M51" s="8"/>
      <c r="N51" s="4"/>
    </row>
    <row r="53" spans="1:14" ht="16" x14ac:dyDescent="0.15">
      <c r="A53" s="23" t="s">
        <v>58</v>
      </c>
      <c r="B53" s="24"/>
      <c r="C53" s="24"/>
      <c r="D53" s="24"/>
      <c r="E53" s="24"/>
      <c r="F53" s="24"/>
      <c r="G53" s="24"/>
      <c r="H53" s="24"/>
      <c r="I53" s="24"/>
      <c r="J53" s="24"/>
      <c r="K53" s="24"/>
      <c r="L53" s="24"/>
      <c r="M53" s="25"/>
    </row>
    <row r="54" spans="1:14" ht="42" x14ac:dyDescent="0.15">
      <c r="A54" s="26" t="s">
        <v>59</v>
      </c>
      <c r="B54" s="27" t="s">
        <v>4</v>
      </c>
      <c r="C54" s="28" t="s">
        <v>35</v>
      </c>
      <c r="D54" s="28" t="s">
        <v>60</v>
      </c>
      <c r="E54" s="28" t="s">
        <v>61</v>
      </c>
      <c r="F54" s="28" t="s">
        <v>62</v>
      </c>
      <c r="G54" s="28" t="s">
        <v>63</v>
      </c>
      <c r="H54" s="28" t="s">
        <v>64</v>
      </c>
      <c r="I54" s="28" t="s">
        <v>65</v>
      </c>
      <c r="J54" s="28" t="s">
        <v>66</v>
      </c>
      <c r="K54" s="28" t="s">
        <v>67</v>
      </c>
      <c r="L54" s="28" t="s">
        <v>68</v>
      </c>
      <c r="M54" s="28" t="s">
        <v>57</v>
      </c>
    </row>
    <row r="55" spans="1:14" x14ac:dyDescent="0.15">
      <c r="A55" s="32"/>
      <c r="B55" s="33"/>
      <c r="C55" s="34"/>
      <c r="D55" s="34"/>
      <c r="E55" s="34"/>
      <c r="F55" s="34"/>
      <c r="G55" s="33"/>
      <c r="H55" s="33"/>
      <c r="I55" s="3"/>
      <c r="J55" s="49">
        <f>IF(AND(D55="Social Well-Being Programme"),IF(AND(G55="Yes",H55="Yes"),I55),0)</f>
        <v>0</v>
      </c>
      <c r="K55" s="49">
        <f>IF(AND(D55="Social Infrastructure"),IF(AND(G55="Yes",H55="Yes"),I55),0)</f>
        <v>0</v>
      </c>
      <c r="L55" s="3"/>
      <c r="M55" s="3"/>
    </row>
    <row r="56" spans="1:14" x14ac:dyDescent="0.15">
      <c r="A56" s="32"/>
      <c r="B56" s="33"/>
      <c r="C56" s="34"/>
      <c r="D56" s="34"/>
      <c r="E56" s="32"/>
      <c r="F56" s="32"/>
      <c r="G56" s="33"/>
      <c r="H56" s="33"/>
      <c r="I56" s="3"/>
      <c r="J56" s="49">
        <f t="shared" ref="J56:J61" si="5">IF(AND(D56="Social Well-Being Programme"),IF(AND(G56="Yes",H56="Yes"),I56),0)</f>
        <v>0</v>
      </c>
      <c r="K56" s="49">
        <f t="shared" ref="K56:K61" si="6">IF(AND(D56="Social Infrastructure"),IF(AND(G56="Yes",H56="Yes"),I56),0)</f>
        <v>0</v>
      </c>
      <c r="L56" s="3"/>
      <c r="M56" s="3"/>
    </row>
    <row r="57" spans="1:14" x14ac:dyDescent="0.15">
      <c r="A57" s="32"/>
      <c r="B57" s="33"/>
      <c r="C57" s="34"/>
      <c r="D57" s="34"/>
      <c r="E57" s="32"/>
      <c r="F57" s="32"/>
      <c r="G57" s="33"/>
      <c r="H57" s="33"/>
      <c r="I57" s="3"/>
      <c r="J57" s="49">
        <f t="shared" si="5"/>
        <v>0</v>
      </c>
      <c r="K57" s="49">
        <f t="shared" si="6"/>
        <v>0</v>
      </c>
      <c r="L57" s="3"/>
      <c r="M57" s="3"/>
    </row>
    <row r="58" spans="1:14" x14ac:dyDescent="0.15">
      <c r="A58" s="32"/>
      <c r="B58" s="33"/>
      <c r="C58" s="34"/>
      <c r="D58" s="34"/>
      <c r="E58" s="32"/>
      <c r="F58" s="32"/>
      <c r="G58" s="33"/>
      <c r="H58" s="33"/>
      <c r="I58" s="3"/>
      <c r="J58" s="49">
        <f t="shared" si="5"/>
        <v>0</v>
      </c>
      <c r="K58" s="49">
        <f t="shared" si="6"/>
        <v>0</v>
      </c>
      <c r="L58" s="3"/>
      <c r="M58" s="3"/>
    </row>
    <row r="59" spans="1:14" x14ac:dyDescent="0.15">
      <c r="A59" s="32"/>
      <c r="B59" s="33"/>
      <c r="C59" s="34"/>
      <c r="D59" s="34"/>
      <c r="E59" s="32"/>
      <c r="F59" s="32"/>
      <c r="G59" s="33"/>
      <c r="H59" s="33"/>
      <c r="I59" s="3"/>
      <c r="J59" s="49">
        <f t="shared" si="5"/>
        <v>0</v>
      </c>
      <c r="K59" s="49">
        <f t="shared" si="6"/>
        <v>0</v>
      </c>
      <c r="L59" s="3"/>
      <c r="M59" s="3"/>
    </row>
    <row r="60" spans="1:14" x14ac:dyDescent="0.15">
      <c r="A60" s="32"/>
      <c r="B60" s="33"/>
      <c r="C60" s="34"/>
      <c r="D60" s="34"/>
      <c r="E60" s="32"/>
      <c r="F60" s="32"/>
      <c r="G60" s="33"/>
      <c r="H60" s="33"/>
      <c r="I60" s="3"/>
      <c r="J60" s="49">
        <f t="shared" si="5"/>
        <v>0</v>
      </c>
      <c r="K60" s="49">
        <f t="shared" si="6"/>
        <v>0</v>
      </c>
      <c r="L60" s="3"/>
      <c r="M60" s="3"/>
    </row>
    <row r="61" spans="1:14" x14ac:dyDescent="0.15">
      <c r="A61" s="32"/>
      <c r="B61" s="33"/>
      <c r="C61" s="34"/>
      <c r="D61" s="34"/>
      <c r="E61" s="32"/>
      <c r="F61" s="32"/>
      <c r="G61" s="33"/>
      <c r="H61" s="33"/>
      <c r="I61" s="3"/>
      <c r="J61" s="49">
        <f t="shared" si="5"/>
        <v>0</v>
      </c>
      <c r="K61" s="49">
        <f t="shared" si="6"/>
        <v>0</v>
      </c>
      <c r="L61" s="3"/>
      <c r="M61" s="3"/>
    </row>
    <row r="62" spans="1:14" x14ac:dyDescent="0.15">
      <c r="A62" s="29" t="s">
        <v>45</v>
      </c>
      <c r="B62" s="30"/>
      <c r="C62" s="30"/>
      <c r="D62" s="30"/>
      <c r="E62" s="30"/>
      <c r="F62" s="30"/>
      <c r="G62" s="30"/>
      <c r="H62" s="30"/>
      <c r="I62" s="30"/>
      <c r="J62" s="5">
        <f>SUM(J55:J61)</f>
        <v>0</v>
      </c>
      <c r="K62" s="5">
        <f>SUM(K55:K61)</f>
        <v>0</v>
      </c>
      <c r="L62" s="8"/>
      <c r="M62" s="4"/>
    </row>
    <row r="64" spans="1:14" x14ac:dyDescent="0.15">
      <c r="A64" s="31" t="s">
        <v>69</v>
      </c>
    </row>
  </sheetData>
  <sheetProtection algorithmName="SHA-512" hashValue="iVKr1h+a0D8hox9P9N5zrRttdPpjaCEuR2aEgtqPaD6Jnd4HRTLO2+cdvdBa+26trfacj6Uk7Op6Q8EUagZmtg==" saltValue="dKZoeusut/8t0F3YgX2pEg==" spinCount="100000" sheet="1" formatCells="0" formatColumns="0" formatRows="0" insertRows="0"/>
  <mergeCells count="1">
    <mergeCell ref="E1:G5"/>
  </mergeCells>
  <dataValidations disablePrompts="1" count="5">
    <dataValidation type="list" allowBlank="1" showInputMessage="1" showErrorMessage="1" sqref="G55:H61 F44:G50 F33:F39" xr:uid="{D1656351-D889-4F6F-86ED-D525EF3EDB9D}">
      <formula1>"Yes,No"</formula1>
    </dataValidation>
    <dataValidation type="list" allowBlank="1" showInputMessage="1" showErrorMessage="1" sqref="I33:I39" xr:uid="{8A4F9268-6024-42BF-A82A-10C1143515E6}">
      <formula1>"Skilled,Unskilled"</formula1>
    </dataValidation>
    <dataValidation type="list" allowBlank="1" showInputMessage="1" showErrorMessage="1" sqref="D55:D61" xr:uid="{F67D1E41-4EEE-41DD-9FAC-CCA9F5D3E8A2}">
      <formula1>"Social Well-Being Programme,Social Infrastructure"</formula1>
    </dataValidation>
    <dataValidation type="list" allowBlank="1" showInputMessage="1" showErrorMessage="1" sqref="B33:B39 B44:B50 B55:B61 B4" xr:uid="{F8AD708C-8F2D-45D0-B6CE-55EC05EFD733}">
      <formula1>"Semester 1,Semester 2"</formula1>
    </dataValidation>
    <dataValidation type="list" allowBlank="1" showInputMessage="1" showErrorMessage="1" sqref="C33:C39 C44:C50 C55:C61" xr:uid="{D2E790EF-7D90-4901-AC96-5D93D434956E}">
      <formula1>"Quarter 1,Quarter 2,Quarter 3,Quarter 4"</formula1>
    </dataValidation>
  </dataValidations>
  <pageMargins left="0.7" right="0.7" top="0.75" bottom="0.75" header="0.3" footer="0.3"/>
  <pageSetup scale="6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C6397B-1F76-4161-A710-7FE139477EAA}">
  <sheetPr>
    <pageSetUpPr fitToPage="1"/>
  </sheetPr>
  <dimension ref="A1:N64"/>
  <sheetViews>
    <sheetView zoomScale="90" zoomScaleNormal="90" workbookViewId="0">
      <selection activeCell="K35" sqref="K35"/>
    </sheetView>
  </sheetViews>
  <sheetFormatPr baseColWidth="10" defaultColWidth="8.83203125" defaultRowHeight="14" x14ac:dyDescent="0.15"/>
  <cols>
    <col min="1" max="1" width="82.5" style="11" customWidth="1"/>
    <col min="2" max="2" width="31.33203125" style="11" customWidth="1"/>
    <col min="3" max="3" width="33.1640625" style="11" customWidth="1"/>
    <col min="4" max="4" width="30.83203125" style="11" customWidth="1"/>
    <col min="5" max="5" width="28.5" style="11" customWidth="1"/>
    <col min="6" max="6" width="18.6640625" style="11" customWidth="1"/>
    <col min="7" max="7" width="21.1640625" style="11" customWidth="1"/>
    <col min="8" max="8" width="25.83203125" style="11" customWidth="1"/>
    <col min="9" max="9" width="23.83203125" style="11" customWidth="1"/>
    <col min="10" max="10" width="23" style="11" customWidth="1"/>
    <col min="11" max="11" width="25.1640625" style="11" customWidth="1"/>
    <col min="12" max="13" width="25.83203125" style="11" customWidth="1"/>
    <col min="14" max="14" width="25.1640625" style="11" customWidth="1"/>
    <col min="15" max="16384" width="8.83203125" style="11"/>
  </cols>
  <sheetData>
    <row r="1" spans="1:9" ht="15.5" customHeight="1" x14ac:dyDescent="0.15">
      <c r="A1" s="9" t="s">
        <v>0</v>
      </c>
      <c r="B1" s="38">
        <f>'Semester 1'!$B$1</f>
        <v>0</v>
      </c>
      <c r="C1" s="10"/>
      <c r="E1" s="51" t="s">
        <v>1</v>
      </c>
      <c r="F1" s="52"/>
      <c r="G1" s="53"/>
      <c r="H1" s="10"/>
      <c r="I1" s="10"/>
    </row>
    <row r="2" spans="1:9" ht="16" x14ac:dyDescent="0.15">
      <c r="A2" s="9" t="s">
        <v>2</v>
      </c>
      <c r="B2" s="38">
        <f>'Semester 1'!$B$2</f>
        <v>0</v>
      </c>
      <c r="C2" s="10"/>
      <c r="E2" s="54"/>
      <c r="F2" s="55"/>
      <c r="G2" s="56"/>
      <c r="H2" s="10"/>
      <c r="I2" s="10"/>
    </row>
    <row r="3" spans="1:9" ht="16" x14ac:dyDescent="0.15">
      <c r="A3" s="9" t="s">
        <v>3</v>
      </c>
      <c r="B3" s="16">
        <f>'Semester 1'!$B$3</f>
        <v>0</v>
      </c>
      <c r="C3" s="12"/>
      <c r="E3" s="54"/>
      <c r="F3" s="55"/>
      <c r="G3" s="56"/>
      <c r="H3" s="12"/>
      <c r="I3" s="12"/>
    </row>
    <row r="4" spans="1:9" ht="16" x14ac:dyDescent="0.15">
      <c r="A4" s="9" t="s">
        <v>4</v>
      </c>
      <c r="B4" s="33" t="s">
        <v>70</v>
      </c>
      <c r="C4" s="12"/>
      <c r="E4" s="54"/>
      <c r="F4" s="55"/>
      <c r="G4" s="56"/>
      <c r="H4" s="12"/>
      <c r="I4" s="12"/>
    </row>
    <row r="5" spans="1:9" ht="17" thickBot="1" x14ac:dyDescent="0.2">
      <c r="A5" s="9" t="s">
        <v>6</v>
      </c>
      <c r="B5" s="2"/>
      <c r="C5" s="12" t="s">
        <v>7</v>
      </c>
      <c r="E5" s="57"/>
      <c r="F5" s="58"/>
      <c r="G5" s="59"/>
      <c r="H5" s="12"/>
      <c r="I5" s="12"/>
    </row>
    <row r="6" spans="1:9" x14ac:dyDescent="0.15">
      <c r="A6" s="13"/>
      <c r="B6" s="12"/>
      <c r="C6" s="12"/>
      <c r="D6" s="12"/>
      <c r="E6" s="12"/>
      <c r="F6" s="12"/>
      <c r="G6" s="12"/>
      <c r="H6" s="12"/>
      <c r="I6" s="12"/>
    </row>
    <row r="7" spans="1:9" x14ac:dyDescent="0.15">
      <c r="A7" s="13" t="s">
        <v>8</v>
      </c>
      <c r="B7" s="12"/>
      <c r="C7" s="12"/>
      <c r="D7" s="12"/>
      <c r="E7" s="12"/>
      <c r="F7" s="12"/>
      <c r="G7" s="12"/>
      <c r="H7" s="12"/>
      <c r="I7" s="12"/>
    </row>
    <row r="8" spans="1:9" x14ac:dyDescent="0.15">
      <c r="A8" s="13"/>
      <c r="B8" s="12"/>
      <c r="C8" s="12"/>
      <c r="D8" s="12"/>
      <c r="E8" s="12"/>
      <c r="F8" s="12"/>
      <c r="G8" s="12"/>
      <c r="H8" s="12"/>
      <c r="I8" s="12"/>
    </row>
    <row r="9" spans="1:9" x14ac:dyDescent="0.15">
      <c r="A9" s="14"/>
      <c r="B9" s="14" t="s">
        <v>9</v>
      </c>
      <c r="C9" s="14" t="s">
        <v>10</v>
      </c>
      <c r="D9" s="12"/>
      <c r="E9" s="12"/>
      <c r="F9" s="12"/>
      <c r="G9" s="12"/>
      <c r="H9" s="12"/>
      <c r="I9" s="12"/>
    </row>
    <row r="10" spans="1:9" x14ac:dyDescent="0.15">
      <c r="A10" s="15" t="s">
        <v>11</v>
      </c>
      <c r="B10" s="39"/>
      <c r="C10" s="43">
        <f>K40</f>
        <v>0</v>
      </c>
      <c r="D10" s="12"/>
      <c r="E10" s="12"/>
      <c r="F10" s="12"/>
      <c r="G10" s="12"/>
      <c r="H10" s="12"/>
      <c r="I10" s="12"/>
    </row>
    <row r="11" spans="1:9" x14ac:dyDescent="0.15">
      <c r="A11" s="15" t="s">
        <v>12</v>
      </c>
      <c r="B11" s="39"/>
      <c r="C11" s="43">
        <f>L40</f>
        <v>0</v>
      </c>
      <c r="D11" s="12"/>
      <c r="E11" s="12"/>
      <c r="F11" s="12"/>
      <c r="G11" s="12"/>
      <c r="H11" s="12"/>
      <c r="I11" s="12"/>
    </row>
    <row r="12" spans="1:9" x14ac:dyDescent="0.15">
      <c r="A12" s="15" t="s">
        <v>13</v>
      </c>
      <c r="B12" s="39"/>
      <c r="C12" s="44">
        <f>M40</f>
        <v>0</v>
      </c>
      <c r="D12" s="12"/>
      <c r="E12" s="12"/>
      <c r="F12" s="12"/>
      <c r="G12" s="12"/>
      <c r="H12" s="12"/>
      <c r="I12" s="12"/>
    </row>
    <row r="13" spans="1:9" x14ac:dyDescent="0.15">
      <c r="A13" s="15" t="s">
        <v>14</v>
      </c>
      <c r="B13" s="39"/>
      <c r="C13" s="44">
        <f>N40</f>
        <v>0</v>
      </c>
      <c r="D13" s="12"/>
      <c r="E13" s="12"/>
      <c r="F13" s="12"/>
      <c r="G13" s="12"/>
      <c r="H13" s="12"/>
      <c r="I13" s="12"/>
    </row>
    <row r="14" spans="1:9" x14ac:dyDescent="0.15">
      <c r="A14" s="15" t="s">
        <v>15</v>
      </c>
      <c r="B14" s="39"/>
      <c r="C14" s="41"/>
      <c r="D14" s="12"/>
      <c r="E14" s="12"/>
      <c r="F14" s="12"/>
      <c r="G14" s="12"/>
      <c r="H14" s="12"/>
      <c r="I14" s="12"/>
    </row>
    <row r="15" spans="1:9" x14ac:dyDescent="0.15">
      <c r="A15" s="15" t="s">
        <v>16</v>
      </c>
      <c r="B15" s="39"/>
      <c r="C15" s="40">
        <f>L51</f>
        <v>0</v>
      </c>
      <c r="D15" s="12"/>
      <c r="E15" s="12"/>
      <c r="F15" s="12"/>
      <c r="G15" s="12"/>
      <c r="H15" s="12"/>
      <c r="I15" s="12"/>
    </row>
    <row r="16" spans="1:9" x14ac:dyDescent="0.15">
      <c r="A16" s="15" t="s">
        <v>17</v>
      </c>
      <c r="B16" s="39"/>
      <c r="C16" s="40">
        <f>J62</f>
        <v>0</v>
      </c>
      <c r="D16" s="12"/>
      <c r="E16" s="12"/>
      <c r="F16" s="12"/>
      <c r="G16" s="12"/>
      <c r="H16" s="12"/>
      <c r="I16" s="12"/>
    </row>
    <row r="17" spans="1:14" x14ac:dyDescent="0.15">
      <c r="A17" s="15" t="s">
        <v>18</v>
      </c>
      <c r="B17" s="39"/>
      <c r="C17" s="40">
        <f>K62</f>
        <v>0</v>
      </c>
      <c r="D17" s="12"/>
      <c r="E17" s="12"/>
      <c r="F17" s="12"/>
      <c r="G17" s="12"/>
      <c r="H17" s="12"/>
      <c r="I17" s="12"/>
    </row>
    <row r="18" spans="1:14" x14ac:dyDescent="0.15">
      <c r="A18" s="15" t="s">
        <v>19</v>
      </c>
      <c r="B18" s="42">
        <f>B16+B17</f>
        <v>0</v>
      </c>
      <c r="C18" s="42">
        <f>C16+C17</f>
        <v>0</v>
      </c>
      <c r="D18" s="12"/>
      <c r="E18" s="12"/>
      <c r="F18" s="12"/>
      <c r="G18" s="12"/>
      <c r="H18" s="12"/>
      <c r="I18" s="12"/>
    </row>
    <row r="19" spans="1:14" x14ac:dyDescent="0.15">
      <c r="A19" s="13"/>
      <c r="B19" s="12"/>
      <c r="C19" s="12"/>
      <c r="D19" s="12"/>
      <c r="E19" s="12"/>
      <c r="F19" s="12"/>
      <c r="G19" s="12"/>
      <c r="H19" s="12"/>
      <c r="I19" s="12"/>
    </row>
    <row r="20" spans="1:14" s="18" customFormat="1" ht="28" x14ac:dyDescent="0.15">
      <c r="A20" s="14" t="s">
        <v>20</v>
      </c>
      <c r="B20" s="14" t="s">
        <v>21</v>
      </c>
      <c r="C20" s="14" t="s">
        <v>22</v>
      </c>
      <c r="D20" s="14" t="s">
        <v>23</v>
      </c>
      <c r="E20" s="17"/>
      <c r="F20" s="17"/>
      <c r="G20" s="17"/>
      <c r="H20" s="17"/>
    </row>
    <row r="21" spans="1:14" x14ac:dyDescent="0.15">
      <c r="A21" s="19" t="s">
        <v>24</v>
      </c>
      <c r="B21" s="16"/>
      <c r="C21" s="16"/>
      <c r="D21" s="16"/>
      <c r="E21" s="12"/>
      <c r="F21" s="12"/>
      <c r="G21" s="12"/>
      <c r="H21" s="12"/>
    </row>
    <row r="22" spans="1:14" x14ac:dyDescent="0.15">
      <c r="A22" s="20" t="s">
        <v>25</v>
      </c>
      <c r="B22" s="7"/>
      <c r="C22" s="21">
        <f>IFERROR(C11/B11,0)</f>
        <v>0</v>
      </c>
      <c r="D22" s="21">
        <f>IFERROR(C22/B22,0)</f>
        <v>0</v>
      </c>
      <c r="E22" s="12"/>
      <c r="F22" s="12"/>
      <c r="G22" s="12"/>
      <c r="H22" s="12"/>
    </row>
    <row r="23" spans="1:14" x14ac:dyDescent="0.15">
      <c r="A23" s="20" t="s">
        <v>26</v>
      </c>
      <c r="B23" s="7"/>
      <c r="C23" s="21">
        <f>IFERROR(C13/B13,0)</f>
        <v>0</v>
      </c>
      <c r="D23" s="21">
        <f>IFERROR(C23/B23,0)</f>
        <v>0</v>
      </c>
      <c r="E23" s="12"/>
      <c r="F23" s="12"/>
      <c r="G23" s="12"/>
      <c r="H23" s="12"/>
    </row>
    <row r="24" spans="1:14" x14ac:dyDescent="0.15">
      <c r="A24" s="19" t="s">
        <v>27</v>
      </c>
      <c r="B24" s="16"/>
      <c r="C24" s="16"/>
      <c r="D24" s="16"/>
      <c r="E24" s="12"/>
      <c r="F24" s="12"/>
      <c r="G24" s="12"/>
      <c r="H24" s="12"/>
    </row>
    <row r="25" spans="1:14" x14ac:dyDescent="0.15">
      <c r="A25" s="22" t="s">
        <v>28</v>
      </c>
      <c r="B25" s="7"/>
      <c r="C25" s="21">
        <f>IFERROR(C15/C$14,0)</f>
        <v>0</v>
      </c>
      <c r="D25" s="21">
        <f>IFERROR(C25/B25,0)</f>
        <v>0</v>
      </c>
      <c r="E25" s="12"/>
      <c r="F25" s="12"/>
      <c r="G25" s="12"/>
      <c r="H25" s="12"/>
    </row>
    <row r="26" spans="1:14" x14ac:dyDescent="0.15">
      <c r="A26" s="19" t="s">
        <v>29</v>
      </c>
      <c r="B26" s="16"/>
      <c r="C26" s="16"/>
      <c r="D26" s="16"/>
      <c r="E26" s="12"/>
      <c r="F26" s="12"/>
      <c r="G26" s="12"/>
      <c r="H26" s="12"/>
    </row>
    <row r="27" spans="1:14" x14ac:dyDescent="0.15">
      <c r="A27" s="22" t="s">
        <v>30</v>
      </c>
      <c r="B27" s="7"/>
      <c r="C27" s="21">
        <f>IFERROR(C16/C$14,0)</f>
        <v>0</v>
      </c>
      <c r="D27" s="21">
        <f>IFERROR(C27/B27,0)</f>
        <v>0</v>
      </c>
      <c r="E27" s="12"/>
      <c r="F27" s="12"/>
      <c r="G27" s="12"/>
      <c r="H27" s="12"/>
    </row>
    <row r="28" spans="1:14" x14ac:dyDescent="0.15">
      <c r="A28" s="22" t="s">
        <v>31</v>
      </c>
      <c r="B28" s="7"/>
      <c r="C28" s="21">
        <f>IFERROR(C17/C$14,0)</f>
        <v>0</v>
      </c>
      <c r="D28" s="21">
        <f>IFERROR(C28/B28,0)</f>
        <v>0</v>
      </c>
      <c r="E28" s="12"/>
      <c r="F28" s="12"/>
      <c r="G28" s="12"/>
      <c r="H28" s="12"/>
    </row>
    <row r="29" spans="1:14" x14ac:dyDescent="0.15">
      <c r="A29" s="22" t="s">
        <v>32</v>
      </c>
      <c r="B29" s="7"/>
      <c r="C29" s="21">
        <f>IFERROR(C18/C$14,0)</f>
        <v>0</v>
      </c>
      <c r="D29" s="21">
        <f>IFERROR(C29/B29,0)</f>
        <v>0</v>
      </c>
      <c r="E29" s="12"/>
      <c r="F29" s="12"/>
      <c r="G29" s="12"/>
      <c r="H29" s="12"/>
    </row>
    <row r="30" spans="1:14" x14ac:dyDescent="0.15">
      <c r="A30" s="13"/>
      <c r="B30" s="12"/>
      <c r="C30" s="12"/>
      <c r="D30" s="12"/>
      <c r="E30" s="12"/>
      <c r="F30" s="12"/>
      <c r="G30" s="12"/>
      <c r="H30" s="12"/>
      <c r="I30" s="12"/>
    </row>
    <row r="31" spans="1:14" ht="16" x14ac:dyDescent="0.15">
      <c r="A31" s="23" t="s">
        <v>33</v>
      </c>
      <c r="B31" s="24"/>
      <c r="C31" s="24"/>
      <c r="D31" s="24"/>
      <c r="E31" s="24"/>
      <c r="F31" s="24"/>
      <c r="G31" s="24"/>
      <c r="H31" s="24"/>
      <c r="I31" s="24"/>
      <c r="J31" s="24"/>
      <c r="K31" s="24"/>
      <c r="L31" s="24"/>
      <c r="M31" s="24"/>
      <c r="N31" s="25"/>
    </row>
    <row r="32" spans="1:14" ht="28" x14ac:dyDescent="0.15">
      <c r="A32" s="26" t="s">
        <v>34</v>
      </c>
      <c r="B32" s="27" t="s">
        <v>4</v>
      </c>
      <c r="C32" s="28" t="s">
        <v>35</v>
      </c>
      <c r="D32" s="28" t="s">
        <v>36</v>
      </c>
      <c r="E32" s="28" t="s">
        <v>37</v>
      </c>
      <c r="F32" s="28" t="s">
        <v>38</v>
      </c>
      <c r="G32" s="28" t="s">
        <v>39</v>
      </c>
      <c r="H32" s="28" t="s">
        <v>40</v>
      </c>
      <c r="I32" s="28" t="s">
        <v>41</v>
      </c>
      <c r="J32" s="28" t="s">
        <v>42</v>
      </c>
      <c r="K32" s="28" t="s">
        <v>11</v>
      </c>
      <c r="L32" s="28" t="s">
        <v>43</v>
      </c>
      <c r="M32" s="28" t="s">
        <v>13</v>
      </c>
      <c r="N32" s="28" t="s">
        <v>44</v>
      </c>
    </row>
    <row r="33" spans="1:14" x14ac:dyDescent="0.15">
      <c r="A33" s="32"/>
      <c r="B33" s="33"/>
      <c r="C33" s="34"/>
      <c r="D33" s="34"/>
      <c r="E33" s="34"/>
      <c r="F33" s="35"/>
      <c r="G33" s="36"/>
      <c r="H33" s="32"/>
      <c r="I33" s="34"/>
      <c r="J33" s="3"/>
      <c r="K33" s="49">
        <f>J33/(160*3)</f>
        <v>0</v>
      </c>
      <c r="L33" s="49">
        <f>IF(F33="Yes",K33,0)</f>
        <v>0</v>
      </c>
      <c r="M33" s="49">
        <f>IF(I33="Unskilled",K33,0)</f>
        <v>0</v>
      </c>
      <c r="N33" s="49">
        <f>IF(F33="Yes",M33,0)</f>
        <v>0</v>
      </c>
    </row>
    <row r="34" spans="1:14" x14ac:dyDescent="0.15">
      <c r="A34" s="32"/>
      <c r="B34" s="33"/>
      <c r="C34" s="34"/>
      <c r="D34" s="32"/>
      <c r="E34" s="32"/>
      <c r="F34" s="33"/>
      <c r="G34" s="37"/>
      <c r="H34" s="32"/>
      <c r="I34" s="34"/>
      <c r="J34" s="3"/>
      <c r="K34" s="49">
        <f>J34/(160*3)</f>
        <v>0</v>
      </c>
      <c r="L34" s="49">
        <f t="shared" ref="L34:L39" si="0">IF(F34="Yes",K34,0)</f>
        <v>0</v>
      </c>
      <c r="M34" s="49">
        <f t="shared" ref="M34:M39" si="1">IF(I34="Unskilled",K34,0)</f>
        <v>0</v>
      </c>
      <c r="N34" s="49">
        <f t="shared" ref="N34:N39" si="2">IF(F34="Yes",M34,0)</f>
        <v>0</v>
      </c>
    </row>
    <row r="35" spans="1:14" x14ac:dyDescent="0.15">
      <c r="A35" s="32"/>
      <c r="B35" s="33"/>
      <c r="C35" s="34"/>
      <c r="D35" s="32"/>
      <c r="E35" s="32"/>
      <c r="F35" s="33"/>
      <c r="G35" s="37"/>
      <c r="H35" s="32"/>
      <c r="I35" s="34"/>
      <c r="J35" s="3"/>
      <c r="K35" s="49">
        <f t="shared" ref="K35:K39" si="3">J35/(160*3)</f>
        <v>0</v>
      </c>
      <c r="L35" s="49">
        <f t="shared" si="0"/>
        <v>0</v>
      </c>
      <c r="M35" s="49">
        <f t="shared" si="1"/>
        <v>0</v>
      </c>
      <c r="N35" s="49">
        <f t="shared" si="2"/>
        <v>0</v>
      </c>
    </row>
    <row r="36" spans="1:14" x14ac:dyDescent="0.15">
      <c r="A36" s="32"/>
      <c r="B36" s="33"/>
      <c r="C36" s="34"/>
      <c r="D36" s="32"/>
      <c r="E36" s="32"/>
      <c r="F36" s="33"/>
      <c r="G36" s="37"/>
      <c r="H36" s="32"/>
      <c r="I36" s="34"/>
      <c r="J36" s="3"/>
      <c r="K36" s="49">
        <f t="shared" si="3"/>
        <v>0</v>
      </c>
      <c r="L36" s="49">
        <f t="shared" si="0"/>
        <v>0</v>
      </c>
      <c r="M36" s="49">
        <f t="shared" si="1"/>
        <v>0</v>
      </c>
      <c r="N36" s="49">
        <f t="shared" si="2"/>
        <v>0</v>
      </c>
    </row>
    <row r="37" spans="1:14" x14ac:dyDescent="0.15">
      <c r="A37" s="32"/>
      <c r="B37" s="33"/>
      <c r="C37" s="34"/>
      <c r="D37" s="32"/>
      <c r="E37" s="32"/>
      <c r="F37" s="33"/>
      <c r="G37" s="37"/>
      <c r="H37" s="32"/>
      <c r="I37" s="34"/>
      <c r="J37" s="3"/>
      <c r="K37" s="49">
        <f t="shared" si="3"/>
        <v>0</v>
      </c>
      <c r="L37" s="49">
        <f t="shared" si="0"/>
        <v>0</v>
      </c>
      <c r="M37" s="49">
        <f t="shared" si="1"/>
        <v>0</v>
      </c>
      <c r="N37" s="49">
        <f t="shared" si="2"/>
        <v>0</v>
      </c>
    </row>
    <row r="38" spans="1:14" x14ac:dyDescent="0.15">
      <c r="A38" s="32"/>
      <c r="B38" s="33"/>
      <c r="C38" s="34"/>
      <c r="D38" s="32"/>
      <c r="E38" s="32"/>
      <c r="F38" s="33"/>
      <c r="G38" s="37"/>
      <c r="H38" s="32"/>
      <c r="I38" s="34"/>
      <c r="J38" s="3"/>
      <c r="K38" s="49">
        <f t="shared" si="3"/>
        <v>0</v>
      </c>
      <c r="L38" s="49">
        <f t="shared" si="0"/>
        <v>0</v>
      </c>
      <c r="M38" s="49">
        <f t="shared" si="1"/>
        <v>0</v>
      </c>
      <c r="N38" s="49">
        <f t="shared" si="2"/>
        <v>0</v>
      </c>
    </row>
    <row r="39" spans="1:14" x14ac:dyDescent="0.15">
      <c r="A39" s="32"/>
      <c r="B39" s="33"/>
      <c r="C39" s="34"/>
      <c r="D39" s="32"/>
      <c r="E39" s="32"/>
      <c r="F39" s="33"/>
      <c r="G39" s="37"/>
      <c r="H39" s="32"/>
      <c r="I39" s="34"/>
      <c r="J39" s="3"/>
      <c r="K39" s="49">
        <f t="shared" si="3"/>
        <v>0</v>
      </c>
      <c r="L39" s="49">
        <f t="shared" si="0"/>
        <v>0</v>
      </c>
      <c r="M39" s="49">
        <f t="shared" si="1"/>
        <v>0</v>
      </c>
      <c r="N39" s="49">
        <f t="shared" si="2"/>
        <v>0</v>
      </c>
    </row>
    <row r="40" spans="1:14" x14ac:dyDescent="0.15">
      <c r="A40" s="29" t="s">
        <v>45</v>
      </c>
      <c r="B40" s="30"/>
      <c r="C40" s="30"/>
      <c r="D40" s="30"/>
      <c r="E40" s="30"/>
      <c r="F40" s="30"/>
      <c r="G40" s="30"/>
      <c r="H40" s="30"/>
      <c r="I40" s="30"/>
      <c r="J40" s="30"/>
      <c r="K40" s="5">
        <f>SUM(K33:K39)</f>
        <v>0</v>
      </c>
      <c r="L40" s="4">
        <f>SUM(L33:L39)</f>
        <v>0</v>
      </c>
      <c r="M40" s="5">
        <f>SUM(M33:M39)</f>
        <v>0</v>
      </c>
      <c r="N40" s="4">
        <f>SUM(N33:N39)</f>
        <v>0</v>
      </c>
    </row>
    <row r="41" spans="1:14" x14ac:dyDescent="0.15">
      <c r="A41" s="31"/>
      <c r="B41" s="31"/>
      <c r="C41" s="31"/>
      <c r="D41" s="31"/>
      <c r="E41" s="31"/>
      <c r="F41" s="31"/>
      <c r="G41" s="31"/>
      <c r="H41" s="31"/>
      <c r="I41" s="31"/>
      <c r="J41" s="31"/>
      <c r="K41" s="31"/>
      <c r="L41" s="31"/>
    </row>
    <row r="42" spans="1:14" ht="16" x14ac:dyDescent="0.15">
      <c r="A42" s="23" t="s">
        <v>46</v>
      </c>
      <c r="B42" s="24"/>
      <c r="C42" s="24"/>
      <c r="D42" s="24"/>
      <c r="E42" s="24"/>
      <c r="F42" s="24"/>
      <c r="G42" s="24"/>
      <c r="H42" s="24"/>
      <c r="I42" s="24"/>
      <c r="J42" s="24"/>
      <c r="K42" s="24"/>
      <c r="L42" s="24"/>
      <c r="M42" s="24"/>
      <c r="N42" s="25"/>
    </row>
    <row r="43" spans="1:14" ht="28" x14ac:dyDescent="0.15">
      <c r="A43" s="26" t="s">
        <v>47</v>
      </c>
      <c r="B43" s="27" t="s">
        <v>4</v>
      </c>
      <c r="C43" s="28" t="s">
        <v>35</v>
      </c>
      <c r="D43" s="28" t="s">
        <v>48</v>
      </c>
      <c r="E43" s="28" t="s">
        <v>49</v>
      </c>
      <c r="F43" s="28" t="s">
        <v>50</v>
      </c>
      <c r="G43" s="28" t="s">
        <v>51</v>
      </c>
      <c r="H43" s="28" t="s">
        <v>39</v>
      </c>
      <c r="I43" s="28" t="s">
        <v>52</v>
      </c>
      <c r="J43" s="28" t="s">
        <v>53</v>
      </c>
      <c r="K43" s="28" t="s">
        <v>54</v>
      </c>
      <c r="L43" s="28" t="s">
        <v>55</v>
      </c>
      <c r="M43" s="28" t="s">
        <v>56</v>
      </c>
      <c r="N43" s="28" t="s">
        <v>57</v>
      </c>
    </row>
    <row r="44" spans="1:14" x14ac:dyDescent="0.15">
      <c r="A44" s="32"/>
      <c r="B44" s="33"/>
      <c r="C44" s="34"/>
      <c r="D44" s="34"/>
      <c r="E44" s="34"/>
      <c r="F44" s="33"/>
      <c r="G44" s="33"/>
      <c r="H44" s="36"/>
      <c r="I44" s="32"/>
      <c r="J44" s="34"/>
      <c r="K44" s="3"/>
      <c r="L44" s="49">
        <f>IF(AND(F44="Yes",G44="Yes"),K44,0)</f>
        <v>0</v>
      </c>
      <c r="M44" s="3"/>
      <c r="N44" s="3"/>
    </row>
    <row r="45" spans="1:14" x14ac:dyDescent="0.15">
      <c r="A45" s="32"/>
      <c r="B45" s="33"/>
      <c r="C45" s="34"/>
      <c r="D45" s="32"/>
      <c r="E45" s="32"/>
      <c r="F45" s="33"/>
      <c r="G45" s="33"/>
      <c r="H45" s="37"/>
      <c r="I45" s="32"/>
      <c r="J45" s="32"/>
      <c r="K45" s="3"/>
      <c r="L45" s="49">
        <f t="shared" ref="L45:L50" si="4">K45/160</f>
        <v>0</v>
      </c>
      <c r="M45" s="3"/>
      <c r="N45" s="3"/>
    </row>
    <row r="46" spans="1:14" x14ac:dyDescent="0.15">
      <c r="A46" s="32"/>
      <c r="B46" s="33"/>
      <c r="C46" s="34"/>
      <c r="D46" s="32"/>
      <c r="E46" s="32"/>
      <c r="F46" s="33"/>
      <c r="G46" s="33"/>
      <c r="H46" s="37"/>
      <c r="I46" s="32"/>
      <c r="J46" s="32"/>
      <c r="K46" s="3"/>
      <c r="L46" s="49">
        <f t="shared" si="4"/>
        <v>0</v>
      </c>
      <c r="M46" s="3"/>
      <c r="N46" s="3"/>
    </row>
    <row r="47" spans="1:14" x14ac:dyDescent="0.15">
      <c r="A47" s="32"/>
      <c r="B47" s="33"/>
      <c r="C47" s="34"/>
      <c r="D47" s="32"/>
      <c r="E47" s="32"/>
      <c r="F47" s="33"/>
      <c r="G47" s="33"/>
      <c r="H47" s="37"/>
      <c r="I47" s="32"/>
      <c r="J47" s="32"/>
      <c r="K47" s="3"/>
      <c r="L47" s="49">
        <f t="shared" si="4"/>
        <v>0</v>
      </c>
      <c r="M47" s="3"/>
      <c r="N47" s="3"/>
    </row>
    <row r="48" spans="1:14" x14ac:dyDescent="0.15">
      <c r="A48" s="32"/>
      <c r="B48" s="33"/>
      <c r="C48" s="34"/>
      <c r="D48" s="32"/>
      <c r="E48" s="32"/>
      <c r="F48" s="33"/>
      <c r="G48" s="33"/>
      <c r="H48" s="37"/>
      <c r="I48" s="32"/>
      <c r="J48" s="32"/>
      <c r="K48" s="3"/>
      <c r="L48" s="49">
        <f t="shared" si="4"/>
        <v>0</v>
      </c>
      <c r="M48" s="3"/>
      <c r="N48" s="3"/>
    </row>
    <row r="49" spans="1:14" x14ac:dyDescent="0.15">
      <c r="A49" s="32"/>
      <c r="B49" s="33"/>
      <c r="C49" s="34"/>
      <c r="D49" s="32"/>
      <c r="E49" s="32"/>
      <c r="F49" s="33"/>
      <c r="G49" s="33"/>
      <c r="H49" s="37"/>
      <c r="I49" s="32"/>
      <c r="J49" s="32"/>
      <c r="K49" s="3"/>
      <c r="L49" s="49">
        <f t="shared" si="4"/>
        <v>0</v>
      </c>
      <c r="M49" s="3"/>
      <c r="N49" s="3"/>
    </row>
    <row r="50" spans="1:14" x14ac:dyDescent="0.15">
      <c r="A50" s="32"/>
      <c r="B50" s="33"/>
      <c r="C50" s="34"/>
      <c r="D50" s="32"/>
      <c r="E50" s="32"/>
      <c r="F50" s="33"/>
      <c r="G50" s="33"/>
      <c r="H50" s="37"/>
      <c r="I50" s="32"/>
      <c r="J50" s="32"/>
      <c r="K50" s="3"/>
      <c r="L50" s="49">
        <f t="shared" si="4"/>
        <v>0</v>
      </c>
      <c r="M50" s="3"/>
      <c r="N50" s="3"/>
    </row>
    <row r="51" spans="1:14" x14ac:dyDescent="0.15">
      <c r="A51" s="29" t="s">
        <v>45</v>
      </c>
      <c r="B51" s="30"/>
      <c r="C51" s="30"/>
      <c r="D51" s="30"/>
      <c r="E51" s="30"/>
      <c r="F51" s="30"/>
      <c r="G51" s="30"/>
      <c r="H51" s="30"/>
      <c r="I51" s="30"/>
      <c r="J51" s="30"/>
      <c r="K51" s="30"/>
      <c r="L51" s="6">
        <f>SUM(L44:L50)</f>
        <v>0</v>
      </c>
      <c r="M51" s="8"/>
      <c r="N51" s="4"/>
    </row>
    <row r="53" spans="1:14" ht="16" x14ac:dyDescent="0.15">
      <c r="A53" s="23" t="s">
        <v>58</v>
      </c>
      <c r="B53" s="24"/>
      <c r="C53" s="24"/>
      <c r="D53" s="24"/>
      <c r="E53" s="24"/>
      <c r="F53" s="24"/>
      <c r="G53" s="24"/>
      <c r="H53" s="24"/>
      <c r="I53" s="24"/>
      <c r="J53" s="24"/>
      <c r="K53" s="24"/>
      <c r="L53" s="24"/>
      <c r="M53" s="25"/>
    </row>
    <row r="54" spans="1:14" ht="42" x14ac:dyDescent="0.15">
      <c r="A54" s="26" t="s">
        <v>59</v>
      </c>
      <c r="B54" s="27" t="s">
        <v>4</v>
      </c>
      <c r="C54" s="28" t="s">
        <v>35</v>
      </c>
      <c r="D54" s="28" t="s">
        <v>60</v>
      </c>
      <c r="E54" s="28" t="s">
        <v>61</v>
      </c>
      <c r="F54" s="28" t="s">
        <v>62</v>
      </c>
      <c r="G54" s="28" t="s">
        <v>63</v>
      </c>
      <c r="H54" s="28" t="s">
        <v>64</v>
      </c>
      <c r="I54" s="28" t="s">
        <v>65</v>
      </c>
      <c r="J54" s="28" t="s">
        <v>66</v>
      </c>
      <c r="K54" s="28" t="s">
        <v>67</v>
      </c>
      <c r="L54" s="28" t="s">
        <v>68</v>
      </c>
      <c r="M54" s="28" t="s">
        <v>57</v>
      </c>
    </row>
    <row r="55" spans="1:14" x14ac:dyDescent="0.15">
      <c r="A55" s="32"/>
      <c r="B55" s="33"/>
      <c r="C55" s="34"/>
      <c r="D55" s="34"/>
      <c r="E55" s="34"/>
      <c r="F55" s="34"/>
      <c r="G55" s="33"/>
      <c r="H55" s="33"/>
      <c r="I55" s="3"/>
      <c r="J55" s="49">
        <f>IF(AND(D55="Social Well-Being Programme"),IF(AND(G55="Yes",H55="Yes"),I55),0)</f>
        <v>0</v>
      </c>
      <c r="K55" s="49">
        <f>IF(AND(D55="Social Infrastructure"),IF(AND(G55="Yes",H55="Yes"),I55),0)</f>
        <v>0</v>
      </c>
      <c r="L55" s="3"/>
      <c r="M55" s="3"/>
    </row>
    <row r="56" spans="1:14" x14ac:dyDescent="0.15">
      <c r="A56" s="32"/>
      <c r="B56" s="33"/>
      <c r="C56" s="34"/>
      <c r="D56" s="34"/>
      <c r="E56" s="32"/>
      <c r="F56" s="32"/>
      <c r="G56" s="33"/>
      <c r="H56" s="33"/>
      <c r="I56" s="3"/>
      <c r="J56" s="49">
        <f t="shared" ref="J56:J61" si="5">IF(AND(D56="Social Well-Being Programme"),IF(AND(G56="Yes",H56="Yes"),I56),0)</f>
        <v>0</v>
      </c>
      <c r="K56" s="49">
        <f t="shared" ref="K56:K61" si="6">IF(AND(D56="Social Infrastructure"),IF(AND(G56="Yes",H56="Yes"),I56),0)</f>
        <v>0</v>
      </c>
      <c r="L56" s="3"/>
      <c r="M56" s="3"/>
    </row>
    <row r="57" spans="1:14" x14ac:dyDescent="0.15">
      <c r="A57" s="32"/>
      <c r="B57" s="33"/>
      <c r="C57" s="34"/>
      <c r="D57" s="34"/>
      <c r="E57" s="32"/>
      <c r="F57" s="32"/>
      <c r="G57" s="33"/>
      <c r="H57" s="33"/>
      <c r="I57" s="3"/>
      <c r="J57" s="49">
        <f t="shared" si="5"/>
        <v>0</v>
      </c>
      <c r="K57" s="49">
        <f t="shared" si="6"/>
        <v>0</v>
      </c>
      <c r="L57" s="3"/>
      <c r="M57" s="3"/>
    </row>
    <row r="58" spans="1:14" x14ac:dyDescent="0.15">
      <c r="A58" s="32"/>
      <c r="B58" s="33"/>
      <c r="C58" s="34"/>
      <c r="D58" s="34"/>
      <c r="E58" s="32"/>
      <c r="F58" s="32"/>
      <c r="G58" s="33"/>
      <c r="H58" s="33"/>
      <c r="I58" s="3"/>
      <c r="J58" s="49">
        <f t="shared" si="5"/>
        <v>0</v>
      </c>
      <c r="K58" s="49">
        <f t="shared" si="6"/>
        <v>0</v>
      </c>
      <c r="L58" s="3"/>
      <c r="M58" s="3"/>
    </row>
    <row r="59" spans="1:14" x14ac:dyDescent="0.15">
      <c r="A59" s="32"/>
      <c r="B59" s="33"/>
      <c r="C59" s="34"/>
      <c r="D59" s="34"/>
      <c r="E59" s="32"/>
      <c r="F59" s="32"/>
      <c r="G59" s="33"/>
      <c r="H59" s="33"/>
      <c r="I59" s="3"/>
      <c r="J59" s="49">
        <f t="shared" si="5"/>
        <v>0</v>
      </c>
      <c r="K59" s="49">
        <f t="shared" si="6"/>
        <v>0</v>
      </c>
      <c r="L59" s="3"/>
      <c r="M59" s="3"/>
    </row>
    <row r="60" spans="1:14" x14ac:dyDescent="0.15">
      <c r="A60" s="32"/>
      <c r="B60" s="33"/>
      <c r="C60" s="34"/>
      <c r="D60" s="34"/>
      <c r="E60" s="32"/>
      <c r="F60" s="32"/>
      <c r="G60" s="33"/>
      <c r="H60" s="33"/>
      <c r="I60" s="3"/>
      <c r="J60" s="49">
        <f t="shared" si="5"/>
        <v>0</v>
      </c>
      <c r="K60" s="49">
        <f t="shared" si="6"/>
        <v>0</v>
      </c>
      <c r="L60" s="3"/>
      <c r="M60" s="3"/>
    </row>
    <row r="61" spans="1:14" x14ac:dyDescent="0.15">
      <c r="A61" s="32"/>
      <c r="B61" s="33"/>
      <c r="C61" s="34"/>
      <c r="D61" s="34"/>
      <c r="E61" s="32"/>
      <c r="F61" s="32"/>
      <c r="G61" s="33"/>
      <c r="H61" s="33"/>
      <c r="I61" s="3"/>
      <c r="J61" s="49">
        <f t="shared" si="5"/>
        <v>0</v>
      </c>
      <c r="K61" s="49">
        <f t="shared" si="6"/>
        <v>0</v>
      </c>
      <c r="L61" s="3"/>
      <c r="M61" s="3"/>
    </row>
    <row r="62" spans="1:14" x14ac:dyDescent="0.15">
      <c r="A62" s="29" t="s">
        <v>45</v>
      </c>
      <c r="B62" s="30"/>
      <c r="C62" s="30"/>
      <c r="D62" s="30"/>
      <c r="E62" s="30"/>
      <c r="F62" s="30"/>
      <c r="G62" s="30"/>
      <c r="H62" s="30"/>
      <c r="I62" s="30"/>
      <c r="J62" s="5">
        <f>SUM(J55:J61)</f>
        <v>0</v>
      </c>
      <c r="K62" s="5">
        <f>SUM(K55:K61)</f>
        <v>0</v>
      </c>
      <c r="L62" s="8"/>
      <c r="M62" s="4"/>
    </row>
    <row r="64" spans="1:14" x14ac:dyDescent="0.15">
      <c r="A64" s="31" t="s">
        <v>69</v>
      </c>
    </row>
  </sheetData>
  <sheetProtection algorithmName="SHA-512" hashValue="EBkyQyaG5EqHsOZKfPIe63nFj5rZJ6kUPElSdnr0a+CnY6U8RXjenyw4csC8JaMXwOzcYZm0L9BpZTwwtSUcMg==" saltValue="qon92z9HgUw3T9aOB//eyA==" spinCount="100000" sheet="1" formatCells="0" formatColumns="0" formatRows="0" insertRows="0"/>
  <mergeCells count="1">
    <mergeCell ref="E1:G5"/>
  </mergeCells>
  <dataValidations count="5">
    <dataValidation type="list" allowBlank="1" showInputMessage="1" showErrorMessage="1" sqref="C33:C39 C44:C50 C55:C61" xr:uid="{107A152B-2D99-4596-8F2E-499CD18132CD}">
      <formula1>"Quarter 1,Quarter 2,Quarter 3,Quarter 4"</formula1>
    </dataValidation>
    <dataValidation type="list" allowBlank="1" showInputMessage="1" showErrorMessage="1" sqref="B33:B39 B44:B50 B55:B61 B4" xr:uid="{5FEB3587-5631-4693-AA5C-10B22A490810}">
      <formula1>"Semester 1,Semester 2"</formula1>
    </dataValidation>
    <dataValidation type="list" allowBlank="1" showInputMessage="1" showErrorMessage="1" sqref="D55:D61" xr:uid="{90F26FD6-3671-445E-B354-B6F79031E8A2}">
      <formula1>"Social Well-Being Programme,Social Infrastructure"</formula1>
    </dataValidation>
    <dataValidation type="list" allowBlank="1" showInputMessage="1" showErrorMessage="1" sqref="I33:I39" xr:uid="{82E9805C-5058-4EF4-93CF-E1E17D90638D}">
      <formula1>"Skilled,Unskilled"</formula1>
    </dataValidation>
    <dataValidation type="list" allowBlank="1" showInputMessage="1" showErrorMessage="1" sqref="F33:F39 F44:G50 G55:H61" xr:uid="{2B02039D-80F7-45BB-A96F-80F13F70F86D}">
      <formula1>"Yes,No"</formula1>
    </dataValidation>
  </dataValidations>
  <pageMargins left="0.7" right="0.7" top="0.75" bottom="0.75" header="0.3" footer="0.3"/>
  <pageSetup scale="67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F28EF6-D330-4F4B-95F9-A58F9E343650}">
  <sheetPr>
    <pageSetUpPr fitToPage="1"/>
  </sheetPr>
  <dimension ref="A1:I31"/>
  <sheetViews>
    <sheetView zoomScale="120" zoomScaleNormal="120" workbookViewId="0">
      <selection activeCell="B22" sqref="B22:B29"/>
    </sheetView>
  </sheetViews>
  <sheetFormatPr baseColWidth="10" defaultColWidth="8.83203125" defaultRowHeight="14" x14ac:dyDescent="0.15"/>
  <cols>
    <col min="1" max="1" width="82.5" style="11" customWidth="1"/>
    <col min="2" max="3" width="31.33203125" style="11" customWidth="1"/>
    <col min="4" max="4" width="30.83203125" style="11" customWidth="1"/>
    <col min="5" max="5" width="28.5" style="11" customWidth="1"/>
    <col min="6" max="6" width="18.6640625" style="11" hidden="1" customWidth="1"/>
    <col min="7" max="7" width="21.1640625" style="11" customWidth="1"/>
    <col min="8" max="8" width="25.83203125" style="11" customWidth="1"/>
    <col min="9" max="9" width="23.83203125" style="11" customWidth="1"/>
    <col min="10" max="10" width="23" style="11" customWidth="1"/>
    <col min="11" max="11" width="25.1640625" style="11" customWidth="1"/>
    <col min="12" max="12" width="23.1640625" style="11" customWidth="1"/>
    <col min="13" max="13" width="21.1640625" style="11" customWidth="1"/>
    <col min="14" max="16384" width="8.83203125" style="11"/>
  </cols>
  <sheetData>
    <row r="1" spans="1:9" ht="15.5" customHeight="1" x14ac:dyDescent="0.15">
      <c r="A1" s="9" t="s">
        <v>0</v>
      </c>
      <c r="B1" s="38">
        <f>'Semester 1'!$B$1</f>
        <v>0</v>
      </c>
      <c r="C1" s="10"/>
      <c r="D1" s="10"/>
      <c r="E1" s="10"/>
      <c r="F1" s="10" t="s">
        <v>71</v>
      </c>
      <c r="G1" s="10"/>
      <c r="H1" s="10"/>
      <c r="I1" s="10"/>
    </row>
    <row r="2" spans="1:9" ht="15.5" customHeight="1" x14ac:dyDescent="0.15">
      <c r="A2" s="9" t="s">
        <v>2</v>
      </c>
      <c r="B2" s="38">
        <f>'Semester 1'!$B$2</f>
        <v>0</v>
      </c>
      <c r="C2" s="10"/>
      <c r="D2" s="10"/>
      <c r="E2" s="10"/>
      <c r="F2" s="10" t="s">
        <v>72</v>
      </c>
      <c r="G2" s="10"/>
      <c r="H2" s="10"/>
      <c r="I2" s="10"/>
    </row>
    <row r="3" spans="1:9" ht="15.5" customHeight="1" x14ac:dyDescent="0.15">
      <c r="A3" s="9" t="s">
        <v>3</v>
      </c>
      <c r="B3" s="16">
        <f>'Semester 1'!$B$3</f>
        <v>0</v>
      </c>
      <c r="C3" s="12"/>
      <c r="D3" s="12"/>
      <c r="E3" s="12"/>
      <c r="F3" s="12" t="s">
        <v>73</v>
      </c>
      <c r="G3" s="12"/>
      <c r="H3" s="12"/>
      <c r="I3" s="12"/>
    </row>
    <row r="4" spans="1:9" ht="15.5" customHeight="1" x14ac:dyDescent="0.15">
      <c r="A4" s="9" t="s">
        <v>74</v>
      </c>
      <c r="B4" s="33"/>
      <c r="C4" s="12"/>
      <c r="D4" s="12"/>
      <c r="E4" s="12"/>
      <c r="F4" s="10" t="s">
        <v>75</v>
      </c>
      <c r="G4" s="12"/>
      <c r="H4" s="12"/>
      <c r="I4" s="12"/>
    </row>
    <row r="5" spans="1:9" ht="15.5" customHeight="1" x14ac:dyDescent="0.15">
      <c r="A5" s="9" t="s">
        <v>76</v>
      </c>
      <c r="B5" s="2"/>
      <c r="C5" s="12" t="s">
        <v>77</v>
      </c>
      <c r="D5" s="12"/>
      <c r="E5" s="12"/>
      <c r="F5" s="10" t="s">
        <v>78</v>
      </c>
      <c r="G5" s="12"/>
      <c r="H5" s="12"/>
      <c r="I5" s="12"/>
    </row>
    <row r="6" spans="1:9" x14ac:dyDescent="0.15">
      <c r="A6" s="13"/>
      <c r="B6" s="12"/>
      <c r="C6" s="12"/>
      <c r="D6" s="12"/>
      <c r="E6" s="12"/>
      <c r="F6" s="12" t="s">
        <v>79</v>
      </c>
      <c r="G6" s="12"/>
      <c r="H6" s="12"/>
      <c r="I6" s="12"/>
    </row>
    <row r="7" spans="1:9" x14ac:dyDescent="0.15">
      <c r="A7" s="13" t="s">
        <v>8</v>
      </c>
      <c r="B7" s="12"/>
      <c r="C7" s="12"/>
      <c r="D7" s="12"/>
      <c r="E7" s="12"/>
      <c r="F7" s="10" t="s">
        <v>80</v>
      </c>
      <c r="G7" s="12"/>
      <c r="H7" s="12"/>
      <c r="I7" s="12"/>
    </row>
    <row r="8" spans="1:9" x14ac:dyDescent="0.15">
      <c r="A8" s="13"/>
      <c r="B8" s="12"/>
      <c r="C8" s="12"/>
      <c r="D8" s="12"/>
      <c r="E8" s="12"/>
      <c r="F8" s="10" t="s">
        <v>81</v>
      </c>
      <c r="G8" s="12"/>
      <c r="H8" s="12"/>
      <c r="I8" s="12"/>
    </row>
    <row r="9" spans="1:9" x14ac:dyDescent="0.15">
      <c r="A9" s="14"/>
      <c r="B9" s="14" t="s">
        <v>82</v>
      </c>
      <c r="C9" s="14" t="s">
        <v>83</v>
      </c>
      <c r="D9" s="12"/>
      <c r="E9" s="12"/>
      <c r="F9" s="12" t="s">
        <v>84</v>
      </c>
      <c r="G9" s="12"/>
      <c r="H9" s="12"/>
      <c r="I9" s="12"/>
    </row>
    <row r="10" spans="1:9" x14ac:dyDescent="0.15">
      <c r="A10" s="15" t="s">
        <v>11</v>
      </c>
      <c r="B10" s="42">
        <f>'Semester 1'!B10+'Semester 2'!B10</f>
        <v>0</v>
      </c>
      <c r="C10" s="43">
        <f>'Semester 1'!C10+'Semester 2'!C10</f>
        <v>0</v>
      </c>
      <c r="D10" s="12"/>
      <c r="E10" s="12"/>
      <c r="F10" s="10" t="s">
        <v>85</v>
      </c>
      <c r="G10" s="12"/>
      <c r="H10" s="12"/>
      <c r="I10" s="12"/>
    </row>
    <row r="11" spans="1:9" x14ac:dyDescent="0.15">
      <c r="A11" s="15" t="s">
        <v>12</v>
      </c>
      <c r="B11" s="42">
        <f>'Semester 1'!B11+'Semester 2'!B11</f>
        <v>0</v>
      </c>
      <c r="C11" s="43">
        <f>'Semester 1'!C11+'Semester 2'!C11</f>
        <v>0</v>
      </c>
      <c r="D11" s="12"/>
      <c r="E11" s="12"/>
      <c r="F11" s="10" t="s">
        <v>86</v>
      </c>
      <c r="G11" s="12"/>
      <c r="H11" s="12"/>
      <c r="I11" s="12"/>
    </row>
    <row r="12" spans="1:9" x14ac:dyDescent="0.15">
      <c r="A12" s="15" t="s">
        <v>13</v>
      </c>
      <c r="B12" s="42">
        <f>'Semester 1'!B12+'Semester 2'!B12</f>
        <v>0</v>
      </c>
      <c r="C12" s="43">
        <f>'Semester 1'!C12+'Semester 2'!C12</f>
        <v>0</v>
      </c>
      <c r="D12" s="12"/>
      <c r="E12" s="12"/>
      <c r="F12" s="10"/>
      <c r="G12" s="12"/>
      <c r="H12" s="12"/>
      <c r="I12" s="12"/>
    </row>
    <row r="13" spans="1:9" x14ac:dyDescent="0.15">
      <c r="A13" s="15" t="s">
        <v>14</v>
      </c>
      <c r="B13" s="42">
        <f>'Semester 1'!B13+'Semester 2'!B13</f>
        <v>0</v>
      </c>
      <c r="C13" s="43">
        <f>'Semester 1'!C13+'Semester 2'!C13</f>
        <v>0</v>
      </c>
      <c r="D13" s="12"/>
      <c r="E13" s="12"/>
      <c r="F13" s="10"/>
      <c r="G13" s="12"/>
      <c r="H13" s="12"/>
      <c r="I13" s="12"/>
    </row>
    <row r="14" spans="1:9" x14ac:dyDescent="0.15">
      <c r="A14" s="15" t="s">
        <v>15</v>
      </c>
      <c r="B14" s="42">
        <f>'Semester 1'!B14+'Semester 2'!B14</f>
        <v>0</v>
      </c>
      <c r="C14" s="40">
        <f>'Semester 1'!C14+'Semester 2'!C14</f>
        <v>0</v>
      </c>
      <c r="D14" s="12"/>
      <c r="E14" s="12"/>
      <c r="F14" s="12" t="s">
        <v>87</v>
      </c>
      <c r="G14" s="12"/>
      <c r="H14" s="12"/>
      <c r="I14" s="12"/>
    </row>
    <row r="15" spans="1:9" x14ac:dyDescent="0.15">
      <c r="A15" s="15" t="s">
        <v>16</v>
      </c>
      <c r="B15" s="42">
        <f>'Semester 1'!B15+'Semester 2'!B15</f>
        <v>0</v>
      </c>
      <c r="C15" s="40">
        <f>'Semester 1'!C15+'Semester 2'!C15</f>
        <v>0</v>
      </c>
      <c r="D15" s="12"/>
      <c r="E15" s="12"/>
      <c r="F15" s="10" t="s">
        <v>88</v>
      </c>
      <c r="G15" s="12"/>
      <c r="H15" s="12"/>
      <c r="I15" s="12"/>
    </row>
    <row r="16" spans="1:9" x14ac:dyDescent="0.15">
      <c r="A16" s="15" t="s">
        <v>17</v>
      </c>
      <c r="B16" s="42">
        <f>'Semester 1'!B16+'Semester 2'!B16</f>
        <v>0</v>
      </c>
      <c r="C16" s="40">
        <f>'Semester 1'!C16+'Semester 2'!C16</f>
        <v>0</v>
      </c>
      <c r="D16" s="12"/>
      <c r="E16" s="12"/>
      <c r="F16" s="10" t="s">
        <v>89</v>
      </c>
      <c r="G16" s="12"/>
      <c r="H16" s="12"/>
      <c r="I16" s="12"/>
    </row>
    <row r="17" spans="1:9" x14ac:dyDescent="0.15">
      <c r="A17" s="15" t="s">
        <v>18</v>
      </c>
      <c r="B17" s="42">
        <f>'Semester 1'!B17+'Semester 2'!B17</f>
        <v>0</v>
      </c>
      <c r="C17" s="40">
        <f>'Semester 1'!C17+'Semester 2'!C17</f>
        <v>0</v>
      </c>
      <c r="D17" s="12"/>
      <c r="E17" s="12"/>
      <c r="F17" s="12" t="s">
        <v>90</v>
      </c>
      <c r="G17" s="12"/>
      <c r="H17" s="12"/>
      <c r="I17" s="12"/>
    </row>
    <row r="18" spans="1:9" x14ac:dyDescent="0.15">
      <c r="A18" s="15" t="s">
        <v>19</v>
      </c>
      <c r="B18" s="42">
        <f>B16+B17</f>
        <v>0</v>
      </c>
      <c r="C18" s="42">
        <f>C16+C17</f>
        <v>0</v>
      </c>
      <c r="D18" s="12"/>
      <c r="E18" s="12"/>
      <c r="F18" s="10" t="s">
        <v>91</v>
      </c>
      <c r="G18" s="12"/>
      <c r="H18" s="12"/>
      <c r="I18" s="12"/>
    </row>
    <row r="19" spans="1:9" x14ac:dyDescent="0.15">
      <c r="A19" s="13"/>
      <c r="B19" s="12"/>
      <c r="C19" s="12"/>
      <c r="D19" s="12"/>
      <c r="E19" s="12"/>
      <c r="F19" s="10" t="s">
        <v>92</v>
      </c>
      <c r="G19" s="12"/>
      <c r="H19" s="12"/>
      <c r="I19" s="12"/>
    </row>
    <row r="20" spans="1:9" s="18" customFormat="1" ht="28" x14ac:dyDescent="0.15">
      <c r="A20" s="14" t="s">
        <v>20</v>
      </c>
      <c r="B20" s="14" t="s">
        <v>93</v>
      </c>
      <c r="C20" s="14" t="s">
        <v>94</v>
      </c>
      <c r="D20" s="14" t="s">
        <v>23</v>
      </c>
      <c r="E20" s="17"/>
      <c r="F20" s="12" t="s">
        <v>95</v>
      </c>
      <c r="G20" s="17"/>
      <c r="H20" s="17"/>
    </row>
    <row r="21" spans="1:9" x14ac:dyDescent="0.15">
      <c r="A21" s="19" t="s">
        <v>24</v>
      </c>
      <c r="B21" s="16"/>
      <c r="C21" s="16"/>
      <c r="D21" s="16"/>
      <c r="E21" s="12"/>
      <c r="F21" s="10" t="s">
        <v>96</v>
      </c>
      <c r="G21" s="12"/>
      <c r="H21" s="12"/>
    </row>
    <row r="22" spans="1:9" x14ac:dyDescent="0.15">
      <c r="A22" s="20" t="s">
        <v>25</v>
      </c>
      <c r="B22" s="7"/>
      <c r="C22" s="21">
        <f>IFERROR(C11/B11,0)</f>
        <v>0</v>
      </c>
      <c r="D22" s="21">
        <f>IFERROR(C22/B22,0)</f>
        <v>0</v>
      </c>
      <c r="E22" s="12"/>
      <c r="F22" s="10" t="s">
        <v>97</v>
      </c>
      <c r="G22" s="12"/>
      <c r="H22" s="12"/>
    </row>
    <row r="23" spans="1:9" x14ac:dyDescent="0.15">
      <c r="A23" s="20" t="s">
        <v>26</v>
      </c>
      <c r="B23" s="7"/>
      <c r="C23" s="21">
        <f>IFERROR(C13/B13,0)</f>
        <v>0</v>
      </c>
      <c r="D23" s="21">
        <f>IFERROR(C23/B23,0)</f>
        <v>0</v>
      </c>
      <c r="E23" s="12"/>
      <c r="F23" s="10"/>
      <c r="G23" s="12"/>
      <c r="H23" s="12"/>
    </row>
    <row r="24" spans="1:9" x14ac:dyDescent="0.15">
      <c r="A24" s="19" t="s">
        <v>27</v>
      </c>
      <c r="B24" s="16"/>
      <c r="C24" s="16"/>
      <c r="D24" s="16"/>
      <c r="E24" s="12"/>
      <c r="F24" s="12"/>
      <c r="G24" s="12"/>
      <c r="H24" s="12"/>
    </row>
    <row r="25" spans="1:9" x14ac:dyDescent="0.15">
      <c r="A25" s="22" t="s">
        <v>28</v>
      </c>
      <c r="B25" s="7"/>
      <c r="C25" s="21">
        <f>IFERROR(C15/C$14,0)</f>
        <v>0</v>
      </c>
      <c r="D25" s="21">
        <f>IFERROR(C25/B25,0)</f>
        <v>0</v>
      </c>
      <c r="E25" s="12"/>
      <c r="F25" s="12"/>
      <c r="G25" s="12"/>
      <c r="H25" s="12"/>
    </row>
    <row r="26" spans="1:9" x14ac:dyDescent="0.15">
      <c r="A26" s="19" t="s">
        <v>29</v>
      </c>
      <c r="B26" s="16"/>
      <c r="C26" s="16"/>
      <c r="D26" s="16"/>
      <c r="E26" s="12"/>
      <c r="F26" s="12"/>
      <c r="G26" s="12"/>
      <c r="H26" s="12"/>
    </row>
    <row r="27" spans="1:9" x14ac:dyDescent="0.15">
      <c r="A27" s="22" t="s">
        <v>30</v>
      </c>
      <c r="B27" s="7"/>
      <c r="C27" s="21">
        <f>IFERROR(C16/C$14,0)</f>
        <v>0</v>
      </c>
      <c r="D27" s="21">
        <f>IFERROR(C27/B27,0)</f>
        <v>0</v>
      </c>
      <c r="E27" s="12"/>
      <c r="F27" s="12"/>
      <c r="G27" s="12"/>
      <c r="H27" s="12"/>
    </row>
    <row r="28" spans="1:9" x14ac:dyDescent="0.15">
      <c r="A28" s="22" t="s">
        <v>31</v>
      </c>
      <c r="B28" s="7"/>
      <c r="C28" s="21">
        <f>IFERROR(C17/C$14,0)</f>
        <v>0</v>
      </c>
      <c r="D28" s="21">
        <f>IFERROR(C28/B28,0)</f>
        <v>0</v>
      </c>
      <c r="E28" s="12"/>
      <c r="F28" s="12"/>
      <c r="G28" s="12"/>
      <c r="H28" s="12"/>
    </row>
    <row r="29" spans="1:9" x14ac:dyDescent="0.15">
      <c r="A29" s="22" t="s">
        <v>32</v>
      </c>
      <c r="B29" s="7"/>
      <c r="C29" s="21">
        <f>IFERROR(C18/C$14,0)</f>
        <v>0</v>
      </c>
      <c r="D29" s="21">
        <f>IFERROR(C29/B29,0)</f>
        <v>0</v>
      </c>
      <c r="E29" s="12"/>
      <c r="F29" s="12"/>
      <c r="G29" s="12"/>
      <c r="H29" s="12"/>
    </row>
    <row r="30" spans="1:9" x14ac:dyDescent="0.15">
      <c r="A30" s="13"/>
      <c r="B30" s="12"/>
      <c r="C30" s="12"/>
      <c r="D30" s="12"/>
      <c r="E30" s="12"/>
      <c r="F30" s="12"/>
      <c r="G30" s="12"/>
      <c r="H30" s="12"/>
      <c r="I30" s="12"/>
    </row>
    <row r="31" spans="1:9" x14ac:dyDescent="0.15">
      <c r="A31" s="31" t="s">
        <v>69</v>
      </c>
    </row>
  </sheetData>
  <sheetProtection algorithmName="SHA-512" hashValue="sbepHrKtPTTjjL26USLXLGCdsP03KVZzVSm/pt6cR1S5nqUUdWKbKloxoe3bJnxDGXFJkp9tiDAp70WLvMiXcA==" saltValue="OcgHnh7GEtpgOXOra6jf3Q==" spinCount="100000" sheet="1" formatCells="0" formatColumns="0" formatRows="0"/>
  <phoneticPr fontId="9" type="noConversion"/>
  <dataValidations count="1">
    <dataValidation type="list" allowBlank="1" showInputMessage="1" showErrorMessage="1" sqref="B4" xr:uid="{7DBB27F6-9ED7-44C1-A8CE-44881DA5F4E4}">
      <formula1>$F$1:$F$22</formula1>
    </dataValidation>
  </dataValidations>
  <pageMargins left="0.7" right="0.7" top="0.75" bottom="0.75" header="0.3" footer="0.3"/>
  <pageSetup scale="67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59AAA1FEBE62E42B149BE024440486F" ma:contentTypeVersion="4" ma:contentTypeDescription="Create a new document." ma:contentTypeScope="" ma:versionID="b629476e0aca272322fd56689e5d7e9a">
  <xsd:schema xmlns:xsd="http://www.w3.org/2001/XMLSchema" xmlns:xs="http://www.w3.org/2001/XMLSchema" xmlns:p="http://schemas.microsoft.com/office/2006/metadata/properties" xmlns:ns2="851118cb-2720-4681-acc7-531e59a79ab6" targetNamespace="http://schemas.microsoft.com/office/2006/metadata/properties" ma:root="true" ma:fieldsID="5113f5e894b1df12fee68636dd247a32" ns2:_="">
    <xsd:import namespace="851118cb-2720-4681-acc7-531e59a79ab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1118cb-2720-4681-acc7-531e59a79ab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675D4F5-6267-42EC-9BB0-985A812EE98E}">
  <ds:schemaRefs>
    <ds:schemaRef ds:uri="http://purl.org/dc/terms/"/>
    <ds:schemaRef ds:uri="http://purl.org/dc/dcmitype/"/>
    <ds:schemaRef ds:uri="http://schemas.microsoft.com/office/2006/documentManagement/types"/>
    <ds:schemaRef ds:uri="http://purl.org/dc/elements/1.1/"/>
    <ds:schemaRef ds:uri="http://schemas.microsoft.com/office/2006/metadata/properties"/>
    <ds:schemaRef ds:uri="http://www.w3.org/XML/1998/namespace"/>
    <ds:schemaRef ds:uri="2fc6bf26-cd15-4b6e-8692-46d0de6a223b"/>
    <ds:schemaRef ds:uri="http://schemas.microsoft.com/office/infopath/2007/PartnerControls"/>
    <ds:schemaRef ds:uri="http://schemas.openxmlformats.org/package/2006/metadata/core-properties"/>
    <ds:schemaRef ds:uri="55e37b25-6d2e-41d5-95ed-fb3159d19905"/>
  </ds:schemaRefs>
</ds:datastoreItem>
</file>

<file path=customXml/itemProps2.xml><?xml version="1.0" encoding="utf-8"?>
<ds:datastoreItem xmlns:ds="http://schemas.openxmlformats.org/officeDocument/2006/customXml" ds:itemID="{B6C7E3E8-80DB-47AA-8D67-4BA147499D25}"/>
</file>

<file path=customXml/itemProps3.xml><?xml version="1.0" encoding="utf-8"?>
<ds:datastoreItem xmlns:ds="http://schemas.openxmlformats.org/officeDocument/2006/customXml" ds:itemID="{09F345BD-B19F-4D45-B710-3F0C37A2450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Semester 1</vt:lpstr>
      <vt:lpstr>Semester 2</vt:lpstr>
      <vt:lpstr>Annual Summary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Paul LM Jackson</dc:creator>
  <cp:keywords/>
  <dc:description/>
  <cp:lastModifiedBy>Megan Whittaker‎</cp:lastModifiedBy>
  <cp:revision/>
  <dcterms:created xsi:type="dcterms:W3CDTF">2020-12-20T19:33:14Z</dcterms:created>
  <dcterms:modified xsi:type="dcterms:W3CDTF">2025-03-10T11:29:20Z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0x010100F59AAA1FEBE62E42B149BE024440486F</vt:lpwstr>
  </property>
  <property fmtid="{D5CDD505-2E9C-101B-9397-08002B2CF9AE}" pid="3" name="MediaServiceImageTags">
    <vt:lpwstr/>
  </property>
</Properties>
</file>