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P:\2024-2025 Bids and FQ's\Above R300 000\Bids\BSM06 25 Supply and Erection of Fencing on an as and whe Required Basis - Tender for the Period Ending 30 June 2028\Final\"/>
    </mc:Choice>
  </mc:AlternateContent>
  <xr:revisionPtr revIDLastSave="0" documentId="8_{67A255F8-927F-43F0-B9A2-05612F5293D3}" xr6:coauthVersionLast="47" xr6:coauthVersionMax="47" xr10:uidLastSave="{00000000-0000-0000-0000-000000000000}"/>
  <bookViews>
    <workbookView xWindow="-120" yWindow="-120" windowWidth="29040" windowHeight="15225" xr2:uid="{95A648DC-D893-47D9-BDF8-D36AADD0D5F5}"/>
  </bookViews>
  <sheets>
    <sheet name="CIBD Rating 1" sheetId="1" r:id="rId1"/>
  </sheets>
  <definedNames>
    <definedName name="_Hlk169702214" localSheetId="0">'CIBD Rating 1'!$B$44</definedName>
    <definedName name="_xlnm.Print_Area" localSheetId="0">'CIBD Rating 1'!$B$2:$K$188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00" i="1" l="1"/>
  <c r="J100" i="1" s="1"/>
  <c r="G100" i="1"/>
  <c r="I100" i="1" s="1"/>
  <c r="K100" i="1" s="1"/>
  <c r="H178" i="1"/>
  <c r="J178" i="1" s="1"/>
  <c r="H179" i="1"/>
  <c r="J179" i="1" s="1"/>
  <c r="H180" i="1"/>
  <c r="J180" i="1" s="1"/>
  <c r="H177" i="1"/>
  <c r="J177" i="1" s="1"/>
  <c r="J154" i="1"/>
  <c r="J160" i="1"/>
  <c r="J161" i="1"/>
  <c r="J162" i="1"/>
  <c r="J166" i="1"/>
  <c r="H148" i="1"/>
  <c r="J148" i="1" s="1"/>
  <c r="H149" i="1"/>
  <c r="J149" i="1" s="1"/>
  <c r="H150" i="1"/>
  <c r="J150" i="1" s="1"/>
  <c r="H151" i="1"/>
  <c r="J151" i="1" s="1"/>
  <c r="H152" i="1"/>
  <c r="J152" i="1" s="1"/>
  <c r="H153" i="1"/>
  <c r="J153" i="1" s="1"/>
  <c r="H154" i="1"/>
  <c r="H155" i="1"/>
  <c r="J155" i="1" s="1"/>
  <c r="H156" i="1"/>
  <c r="J156" i="1" s="1"/>
  <c r="H157" i="1"/>
  <c r="J157" i="1" s="1"/>
  <c r="H158" i="1"/>
  <c r="J158" i="1" s="1"/>
  <c r="H159" i="1"/>
  <c r="J159" i="1" s="1"/>
  <c r="H160" i="1"/>
  <c r="H161" i="1"/>
  <c r="H162" i="1"/>
  <c r="H163" i="1"/>
  <c r="J163" i="1" s="1"/>
  <c r="H164" i="1"/>
  <c r="J164" i="1" s="1"/>
  <c r="H165" i="1"/>
  <c r="J165" i="1" s="1"/>
  <c r="H166" i="1"/>
  <c r="H167" i="1"/>
  <c r="J167" i="1" s="1"/>
  <c r="H168" i="1"/>
  <c r="J168" i="1" s="1"/>
  <c r="H169" i="1"/>
  <c r="J169" i="1" s="1"/>
  <c r="H170" i="1"/>
  <c r="J170" i="1" s="1"/>
  <c r="H171" i="1"/>
  <c r="J171" i="1" s="1"/>
  <c r="H172" i="1"/>
  <c r="J172" i="1" s="1"/>
  <c r="H173" i="1"/>
  <c r="J173" i="1" s="1"/>
  <c r="H174" i="1"/>
  <c r="J174" i="1" s="1"/>
  <c r="H147" i="1"/>
  <c r="J147" i="1" s="1"/>
  <c r="H103" i="1"/>
  <c r="J103" i="1" s="1"/>
  <c r="H104" i="1"/>
  <c r="H105" i="1"/>
  <c r="J105" i="1" s="1"/>
  <c r="H106" i="1"/>
  <c r="J106" i="1" s="1"/>
  <c r="H107" i="1"/>
  <c r="J107" i="1" s="1"/>
  <c r="H108" i="1"/>
  <c r="J108" i="1" s="1"/>
  <c r="H109" i="1"/>
  <c r="J109" i="1" s="1"/>
  <c r="H110" i="1"/>
  <c r="J110" i="1" s="1"/>
  <c r="H111" i="1"/>
  <c r="J111" i="1" s="1"/>
  <c r="H112" i="1"/>
  <c r="J112" i="1" s="1"/>
  <c r="H113" i="1"/>
  <c r="J113" i="1" s="1"/>
  <c r="H114" i="1"/>
  <c r="J114" i="1" s="1"/>
  <c r="H115" i="1"/>
  <c r="J115" i="1" s="1"/>
  <c r="H116" i="1"/>
  <c r="J116" i="1" s="1"/>
  <c r="H117" i="1"/>
  <c r="J117" i="1" s="1"/>
  <c r="H118" i="1"/>
  <c r="J118" i="1" s="1"/>
  <c r="H119" i="1"/>
  <c r="J119" i="1" s="1"/>
  <c r="H120" i="1"/>
  <c r="J120" i="1" s="1"/>
  <c r="H121" i="1"/>
  <c r="J121" i="1" s="1"/>
  <c r="H122" i="1"/>
  <c r="J122" i="1" s="1"/>
  <c r="H123" i="1"/>
  <c r="H124" i="1"/>
  <c r="J124" i="1" s="1"/>
  <c r="H125" i="1"/>
  <c r="J125" i="1" s="1"/>
  <c r="H126" i="1"/>
  <c r="J126" i="1" s="1"/>
  <c r="H127" i="1"/>
  <c r="J127" i="1" s="1"/>
  <c r="J104" i="1"/>
  <c r="J123" i="1"/>
  <c r="J81" i="1"/>
  <c r="H102" i="1"/>
  <c r="J102" i="1" s="1"/>
  <c r="G102" i="1"/>
  <c r="H75" i="1"/>
  <c r="J75" i="1" s="1"/>
  <c r="H76" i="1"/>
  <c r="J76" i="1" s="1"/>
  <c r="H77" i="1"/>
  <c r="J77" i="1" s="1"/>
  <c r="H78" i="1"/>
  <c r="J78" i="1" s="1"/>
  <c r="H79" i="1"/>
  <c r="J79" i="1" s="1"/>
  <c r="H80" i="1"/>
  <c r="J80" i="1" s="1"/>
  <c r="H81" i="1"/>
  <c r="H82" i="1"/>
  <c r="J82" i="1" s="1"/>
  <c r="H83" i="1"/>
  <c r="J83" i="1" s="1"/>
  <c r="H84" i="1"/>
  <c r="J84" i="1" s="1"/>
  <c r="H85" i="1"/>
  <c r="J85" i="1" s="1"/>
  <c r="H86" i="1"/>
  <c r="J86" i="1" s="1"/>
  <c r="H87" i="1"/>
  <c r="J87" i="1" s="1"/>
  <c r="H88" i="1"/>
  <c r="J88" i="1" s="1"/>
  <c r="H89" i="1"/>
  <c r="J89" i="1" s="1"/>
  <c r="H90" i="1"/>
  <c r="J90" i="1" s="1"/>
  <c r="H91" i="1"/>
  <c r="J91" i="1" s="1"/>
  <c r="H92" i="1"/>
  <c r="J92" i="1" s="1"/>
  <c r="H93" i="1"/>
  <c r="J93" i="1" s="1"/>
  <c r="H94" i="1"/>
  <c r="J94" i="1" s="1"/>
  <c r="H95" i="1"/>
  <c r="J95" i="1" s="1"/>
  <c r="H96" i="1"/>
  <c r="J96" i="1" s="1"/>
  <c r="H97" i="1"/>
  <c r="J97" i="1" s="1"/>
  <c r="H98" i="1"/>
  <c r="J98" i="1" s="1"/>
  <c r="H99" i="1"/>
  <c r="J99" i="1" s="1"/>
  <c r="H74" i="1"/>
  <c r="J74" i="1" s="1"/>
  <c r="G177" i="1"/>
  <c r="I177" i="1" s="1"/>
  <c r="K177" i="1" s="1"/>
  <c r="H130" i="1"/>
  <c r="J130" i="1" s="1"/>
  <c r="G130" i="1"/>
  <c r="I130" i="1" s="1"/>
  <c r="K130" i="1" s="1"/>
  <c r="G147" i="1"/>
  <c r="G74" i="1"/>
  <c r="K17" i="1"/>
  <c r="H28" i="1"/>
  <c r="J28" i="1" s="1"/>
  <c r="H29" i="1"/>
  <c r="J29" i="1" s="1"/>
  <c r="H30" i="1"/>
  <c r="H31" i="1"/>
  <c r="J31" i="1" s="1"/>
  <c r="J30" i="1"/>
  <c r="H58" i="1"/>
  <c r="J58" i="1" s="1"/>
  <c r="H59" i="1"/>
  <c r="J59" i="1" s="1"/>
  <c r="H60" i="1"/>
  <c r="J60" i="1" s="1"/>
  <c r="H57" i="1"/>
  <c r="J57" i="1" s="1"/>
  <c r="G57" i="1"/>
  <c r="I57" i="1" s="1"/>
  <c r="K57" i="1" s="1"/>
  <c r="J46" i="1"/>
  <c r="H46" i="1"/>
  <c r="I46" i="1" s="1"/>
  <c r="K46" i="1" s="1"/>
  <c r="H47" i="1"/>
  <c r="I47" i="1" s="1"/>
  <c r="K47" i="1" s="1"/>
  <c r="H48" i="1"/>
  <c r="I48" i="1" s="1"/>
  <c r="K48" i="1" s="1"/>
  <c r="H49" i="1"/>
  <c r="J49" i="1" s="1"/>
  <c r="H50" i="1"/>
  <c r="J50" i="1" s="1"/>
  <c r="H51" i="1"/>
  <c r="I51" i="1" s="1"/>
  <c r="H52" i="1"/>
  <c r="I52" i="1" s="1"/>
  <c r="H53" i="1"/>
  <c r="I53" i="1" s="1"/>
  <c r="H54" i="1"/>
  <c r="I54" i="1" s="1"/>
  <c r="H45" i="1"/>
  <c r="I45" i="1" s="1"/>
  <c r="K45" i="1" s="1"/>
  <c r="G51" i="1"/>
  <c r="G50" i="1"/>
  <c r="G49" i="1"/>
  <c r="G48" i="1"/>
  <c r="G47" i="1"/>
  <c r="G46" i="1"/>
  <c r="G45" i="1"/>
  <c r="J18" i="1"/>
  <c r="J19" i="1"/>
  <c r="J20" i="1"/>
  <c r="J21" i="1"/>
  <c r="J22" i="1"/>
  <c r="H7" i="1"/>
  <c r="J7" i="1" s="1"/>
  <c r="H8" i="1"/>
  <c r="J8" i="1" s="1"/>
  <c r="H9" i="1"/>
  <c r="J9" i="1" s="1"/>
  <c r="H10" i="1"/>
  <c r="J10" i="1" s="1"/>
  <c r="H11" i="1"/>
  <c r="J11" i="1" s="1"/>
  <c r="H12" i="1"/>
  <c r="J12" i="1" s="1"/>
  <c r="H13" i="1"/>
  <c r="J13" i="1" s="1"/>
  <c r="H14" i="1"/>
  <c r="J14" i="1" s="1"/>
  <c r="H15" i="1"/>
  <c r="J15" i="1" s="1"/>
  <c r="H16" i="1"/>
  <c r="J16" i="1" s="1"/>
  <c r="H17" i="1"/>
  <c r="J17" i="1" s="1"/>
  <c r="H18" i="1"/>
  <c r="H19" i="1"/>
  <c r="H20" i="1"/>
  <c r="H21" i="1"/>
  <c r="H22" i="1"/>
  <c r="H23" i="1"/>
  <c r="J23" i="1" s="1"/>
  <c r="H24" i="1"/>
  <c r="J24" i="1" s="1"/>
  <c r="H25" i="1"/>
  <c r="J25" i="1" s="1"/>
  <c r="H6" i="1"/>
  <c r="I6" i="1" s="1"/>
  <c r="G11" i="1"/>
  <c r="I11" i="1" s="1"/>
  <c r="K11" i="1" s="1"/>
  <c r="G178" i="1"/>
  <c r="I178" i="1" s="1"/>
  <c r="K178" i="1" s="1"/>
  <c r="G179" i="1"/>
  <c r="I179" i="1" s="1"/>
  <c r="K179" i="1" s="1"/>
  <c r="G180" i="1"/>
  <c r="I180" i="1" s="1"/>
  <c r="K180" i="1" s="1"/>
  <c r="I167" i="1"/>
  <c r="K167" i="1" s="1"/>
  <c r="I169" i="1"/>
  <c r="K169" i="1" s="1"/>
  <c r="G148" i="1"/>
  <c r="I148" i="1" s="1"/>
  <c r="K148" i="1" s="1"/>
  <c r="G149" i="1"/>
  <c r="I149" i="1" s="1"/>
  <c r="K149" i="1" s="1"/>
  <c r="G150" i="1"/>
  <c r="I150" i="1" s="1"/>
  <c r="K150" i="1" s="1"/>
  <c r="G151" i="1"/>
  <c r="I151" i="1" s="1"/>
  <c r="K151" i="1" s="1"/>
  <c r="G152" i="1"/>
  <c r="I152" i="1" s="1"/>
  <c r="K152" i="1" s="1"/>
  <c r="G153" i="1"/>
  <c r="I153" i="1" s="1"/>
  <c r="K153" i="1" s="1"/>
  <c r="G154" i="1"/>
  <c r="I154" i="1" s="1"/>
  <c r="K154" i="1" s="1"/>
  <c r="G155" i="1"/>
  <c r="I155" i="1" s="1"/>
  <c r="K155" i="1" s="1"/>
  <c r="G156" i="1"/>
  <c r="I156" i="1" s="1"/>
  <c r="K156" i="1" s="1"/>
  <c r="G157" i="1"/>
  <c r="I157" i="1" s="1"/>
  <c r="K157" i="1" s="1"/>
  <c r="G158" i="1"/>
  <c r="I158" i="1" s="1"/>
  <c r="K158" i="1" s="1"/>
  <c r="G159" i="1"/>
  <c r="I159" i="1" s="1"/>
  <c r="K159" i="1" s="1"/>
  <c r="G160" i="1"/>
  <c r="I160" i="1" s="1"/>
  <c r="K160" i="1" s="1"/>
  <c r="G161" i="1"/>
  <c r="I161" i="1" s="1"/>
  <c r="K161" i="1" s="1"/>
  <c r="G162" i="1"/>
  <c r="I162" i="1" s="1"/>
  <c r="K162" i="1" s="1"/>
  <c r="G163" i="1"/>
  <c r="I163" i="1" s="1"/>
  <c r="K163" i="1" s="1"/>
  <c r="G164" i="1"/>
  <c r="I164" i="1" s="1"/>
  <c r="K164" i="1" s="1"/>
  <c r="G165" i="1"/>
  <c r="I165" i="1" s="1"/>
  <c r="K165" i="1" s="1"/>
  <c r="G166" i="1"/>
  <c r="I166" i="1" s="1"/>
  <c r="K166" i="1" s="1"/>
  <c r="G167" i="1"/>
  <c r="G168" i="1"/>
  <c r="I168" i="1" s="1"/>
  <c r="K168" i="1" s="1"/>
  <c r="G169" i="1"/>
  <c r="G170" i="1"/>
  <c r="I170" i="1" s="1"/>
  <c r="K170" i="1" s="1"/>
  <c r="G171" i="1"/>
  <c r="I171" i="1" s="1"/>
  <c r="K171" i="1" s="1"/>
  <c r="G172" i="1"/>
  <c r="I172" i="1" s="1"/>
  <c r="K172" i="1" s="1"/>
  <c r="G173" i="1"/>
  <c r="I173" i="1" s="1"/>
  <c r="K173" i="1" s="1"/>
  <c r="G174" i="1"/>
  <c r="I174" i="1" s="1"/>
  <c r="K174" i="1" s="1"/>
  <c r="G131" i="1"/>
  <c r="I131" i="1" s="1"/>
  <c r="K131" i="1" s="1"/>
  <c r="G132" i="1"/>
  <c r="I132" i="1" s="1"/>
  <c r="K132" i="1" s="1"/>
  <c r="G133" i="1"/>
  <c r="I133" i="1" s="1"/>
  <c r="K133" i="1" s="1"/>
  <c r="G103" i="1"/>
  <c r="I103" i="1" s="1"/>
  <c r="K103" i="1" s="1"/>
  <c r="G104" i="1"/>
  <c r="I104" i="1" s="1"/>
  <c r="K104" i="1" s="1"/>
  <c r="G105" i="1"/>
  <c r="I105" i="1" s="1"/>
  <c r="K105" i="1" s="1"/>
  <c r="G106" i="1"/>
  <c r="I106" i="1" s="1"/>
  <c r="K106" i="1" s="1"/>
  <c r="G107" i="1"/>
  <c r="I107" i="1" s="1"/>
  <c r="K107" i="1" s="1"/>
  <c r="G108" i="1"/>
  <c r="I108" i="1" s="1"/>
  <c r="K108" i="1" s="1"/>
  <c r="G109" i="1"/>
  <c r="I109" i="1" s="1"/>
  <c r="K109" i="1" s="1"/>
  <c r="G110" i="1"/>
  <c r="I110" i="1" s="1"/>
  <c r="K110" i="1" s="1"/>
  <c r="G111" i="1"/>
  <c r="I111" i="1" s="1"/>
  <c r="K111" i="1" s="1"/>
  <c r="G112" i="1"/>
  <c r="I112" i="1"/>
  <c r="K112" i="1" s="1"/>
  <c r="G113" i="1"/>
  <c r="I113" i="1"/>
  <c r="K113" i="1" s="1"/>
  <c r="G114" i="1"/>
  <c r="I114" i="1" s="1"/>
  <c r="K114" i="1" s="1"/>
  <c r="G115" i="1"/>
  <c r="I115" i="1" s="1"/>
  <c r="K115" i="1" s="1"/>
  <c r="G116" i="1"/>
  <c r="I116" i="1" s="1"/>
  <c r="K116" i="1" s="1"/>
  <c r="G117" i="1"/>
  <c r="I117" i="1" s="1"/>
  <c r="K117" i="1" s="1"/>
  <c r="G118" i="1"/>
  <c r="I118" i="1" s="1"/>
  <c r="K118" i="1" s="1"/>
  <c r="G119" i="1"/>
  <c r="I119" i="1" s="1"/>
  <c r="K119" i="1" s="1"/>
  <c r="G120" i="1"/>
  <c r="I120" i="1" s="1"/>
  <c r="K120" i="1" s="1"/>
  <c r="G121" i="1"/>
  <c r="I121" i="1"/>
  <c r="K121" i="1"/>
  <c r="G122" i="1"/>
  <c r="I122" i="1" s="1"/>
  <c r="K122" i="1" s="1"/>
  <c r="G123" i="1"/>
  <c r="I123" i="1" s="1"/>
  <c r="K123" i="1" s="1"/>
  <c r="G124" i="1"/>
  <c r="I124" i="1" s="1"/>
  <c r="K124" i="1" s="1"/>
  <c r="G125" i="1"/>
  <c r="I125" i="1" s="1"/>
  <c r="K125" i="1" s="1"/>
  <c r="G126" i="1"/>
  <c r="I126" i="1"/>
  <c r="K126" i="1" s="1"/>
  <c r="G127" i="1"/>
  <c r="I127" i="1" s="1"/>
  <c r="K127" i="1" s="1"/>
  <c r="I96" i="1"/>
  <c r="K96" i="1" s="1"/>
  <c r="G75" i="1"/>
  <c r="I75" i="1" s="1"/>
  <c r="K75" i="1" s="1"/>
  <c r="G76" i="1"/>
  <c r="I76" i="1" s="1"/>
  <c r="K76" i="1" s="1"/>
  <c r="G77" i="1"/>
  <c r="I77" i="1" s="1"/>
  <c r="K77" i="1" s="1"/>
  <c r="G78" i="1"/>
  <c r="I78" i="1" s="1"/>
  <c r="K78" i="1" s="1"/>
  <c r="G79" i="1"/>
  <c r="I79" i="1" s="1"/>
  <c r="K79" i="1" s="1"/>
  <c r="G80" i="1"/>
  <c r="I80" i="1" s="1"/>
  <c r="K80" i="1" s="1"/>
  <c r="G81" i="1"/>
  <c r="I81" i="1" s="1"/>
  <c r="K81" i="1" s="1"/>
  <c r="G82" i="1"/>
  <c r="I82" i="1" s="1"/>
  <c r="K82" i="1" s="1"/>
  <c r="G83" i="1"/>
  <c r="I83" i="1" s="1"/>
  <c r="K83" i="1" s="1"/>
  <c r="G84" i="1"/>
  <c r="I84" i="1" s="1"/>
  <c r="K84" i="1" s="1"/>
  <c r="G85" i="1"/>
  <c r="I85" i="1" s="1"/>
  <c r="K85" i="1" s="1"/>
  <c r="G86" i="1"/>
  <c r="I86" i="1" s="1"/>
  <c r="K86" i="1" s="1"/>
  <c r="G87" i="1"/>
  <c r="I87" i="1" s="1"/>
  <c r="K87" i="1" s="1"/>
  <c r="G88" i="1"/>
  <c r="I88" i="1" s="1"/>
  <c r="K88" i="1" s="1"/>
  <c r="G89" i="1"/>
  <c r="I89" i="1" s="1"/>
  <c r="K89" i="1" s="1"/>
  <c r="G90" i="1"/>
  <c r="I90" i="1" s="1"/>
  <c r="K90" i="1" s="1"/>
  <c r="G91" i="1"/>
  <c r="I91" i="1" s="1"/>
  <c r="K91" i="1" s="1"/>
  <c r="G92" i="1"/>
  <c r="I92" i="1" s="1"/>
  <c r="K92" i="1" s="1"/>
  <c r="G93" i="1"/>
  <c r="I93" i="1" s="1"/>
  <c r="K93" i="1" s="1"/>
  <c r="G94" i="1"/>
  <c r="I94" i="1" s="1"/>
  <c r="K94" i="1" s="1"/>
  <c r="G95" i="1"/>
  <c r="I95" i="1" s="1"/>
  <c r="K95" i="1" s="1"/>
  <c r="G96" i="1"/>
  <c r="G97" i="1"/>
  <c r="I97" i="1" s="1"/>
  <c r="K97" i="1" s="1"/>
  <c r="G98" i="1"/>
  <c r="I98" i="1" s="1"/>
  <c r="K98" i="1" s="1"/>
  <c r="G99" i="1"/>
  <c r="I99" i="1" s="1"/>
  <c r="K99" i="1" s="1"/>
  <c r="G52" i="1"/>
  <c r="G53" i="1"/>
  <c r="G54" i="1"/>
  <c r="G60" i="1"/>
  <c r="I60" i="1" s="1"/>
  <c r="K60" i="1" s="1"/>
  <c r="G59" i="1"/>
  <c r="I59" i="1" s="1"/>
  <c r="K59" i="1" s="1"/>
  <c r="G58" i="1"/>
  <c r="I58" i="1" s="1"/>
  <c r="K58" i="1" s="1"/>
  <c r="G31" i="1"/>
  <c r="I31" i="1" s="1"/>
  <c r="K31" i="1" s="1"/>
  <c r="G30" i="1"/>
  <c r="I30" i="1" s="1"/>
  <c r="K30" i="1" s="1"/>
  <c r="G29" i="1"/>
  <c r="I29" i="1" s="1"/>
  <c r="K29" i="1" s="1"/>
  <c r="G28" i="1"/>
  <c r="I28" i="1" s="1"/>
  <c r="G7" i="1"/>
  <c r="I7" i="1" s="1"/>
  <c r="G8" i="1"/>
  <c r="I8" i="1" s="1"/>
  <c r="K8" i="1" s="1"/>
  <c r="G9" i="1"/>
  <c r="I9" i="1" s="1"/>
  <c r="K9" i="1" s="1"/>
  <c r="G10" i="1"/>
  <c r="I10" i="1" s="1"/>
  <c r="K10" i="1" s="1"/>
  <c r="G12" i="1"/>
  <c r="I12" i="1" s="1"/>
  <c r="K12" i="1" s="1"/>
  <c r="G13" i="1"/>
  <c r="I13" i="1" s="1"/>
  <c r="K13" i="1" s="1"/>
  <c r="G14" i="1"/>
  <c r="I14" i="1" s="1"/>
  <c r="K14" i="1" s="1"/>
  <c r="G15" i="1"/>
  <c r="I15" i="1" s="1"/>
  <c r="K15" i="1" s="1"/>
  <c r="G16" i="1"/>
  <c r="I16" i="1" s="1"/>
  <c r="K16" i="1" s="1"/>
  <c r="G17" i="1"/>
  <c r="I17" i="1" s="1"/>
  <c r="G18" i="1"/>
  <c r="I18" i="1" s="1"/>
  <c r="K18" i="1" s="1"/>
  <c r="G19" i="1"/>
  <c r="I19" i="1" s="1"/>
  <c r="K19" i="1" s="1"/>
  <c r="G20" i="1"/>
  <c r="I20" i="1" s="1"/>
  <c r="K20" i="1" s="1"/>
  <c r="G21" i="1"/>
  <c r="I21" i="1" s="1"/>
  <c r="K21" i="1" s="1"/>
  <c r="G22" i="1"/>
  <c r="I22" i="1" s="1"/>
  <c r="K22" i="1" s="1"/>
  <c r="G23" i="1"/>
  <c r="I23" i="1" s="1"/>
  <c r="K23" i="1" s="1"/>
  <c r="G24" i="1"/>
  <c r="I24" i="1" s="1"/>
  <c r="K24" i="1" s="1"/>
  <c r="G25" i="1"/>
  <c r="I25" i="1" s="1"/>
  <c r="K25" i="1" s="1"/>
  <c r="G6" i="1"/>
  <c r="J6" i="1" l="1"/>
  <c r="K6" i="1" s="1"/>
  <c r="J45" i="1"/>
  <c r="J54" i="1"/>
  <c r="J53" i="1"/>
  <c r="J48" i="1"/>
  <c r="J47" i="1"/>
  <c r="I147" i="1"/>
  <c r="K147" i="1" s="1"/>
  <c r="I102" i="1"/>
  <c r="K102" i="1" s="1"/>
  <c r="I74" i="1"/>
  <c r="K74" i="1" s="1"/>
  <c r="K134" i="1" s="1"/>
  <c r="I50" i="1"/>
  <c r="I49" i="1"/>
  <c r="K49" i="1" s="1"/>
  <c r="K54" i="1"/>
  <c r="K50" i="1"/>
  <c r="K53" i="1"/>
  <c r="K51" i="1"/>
  <c r="J52" i="1"/>
  <c r="K52" i="1"/>
  <c r="J51" i="1"/>
  <c r="G61" i="1"/>
  <c r="G32" i="1"/>
  <c r="G181" i="1"/>
  <c r="K181" i="1"/>
  <c r="G134" i="1"/>
  <c r="K7" i="1"/>
  <c r="K28" i="1"/>
  <c r="K61" i="1" l="1"/>
  <c r="I181" i="1"/>
  <c r="I134" i="1"/>
  <c r="I61" i="1"/>
  <c r="I32" i="1"/>
  <c r="K32" i="1"/>
</calcChain>
</file>

<file path=xl/sharedStrings.xml><?xml version="1.0" encoding="utf-8"?>
<sst xmlns="http://schemas.openxmlformats.org/spreadsheetml/2006/main" count="507" uniqueCount="283">
  <si>
    <t>SECTION 1: VIBRACRETE FENCING</t>
  </si>
  <si>
    <t>Item</t>
  </si>
  <si>
    <t>Item Description</t>
  </si>
  <si>
    <t>Unit</t>
  </si>
  <si>
    <t>Quantity</t>
  </si>
  <si>
    <t>1.1.</t>
  </si>
  <si>
    <t>1.2m high Vibracrete fence</t>
  </si>
  <si>
    <t>m</t>
  </si>
  <si>
    <t>1.2.</t>
  </si>
  <si>
    <t>1.8m high Vibracrete fence</t>
  </si>
  <si>
    <t>1.3.</t>
  </si>
  <si>
    <t>2.4m high Vibracrete fence</t>
  </si>
  <si>
    <t>1.4.</t>
  </si>
  <si>
    <t>Pipe Diameter 27mm Pedestrian Gate 900mm (w) x 1200mm (h)</t>
  </si>
  <si>
    <t>1.5.</t>
  </si>
  <si>
    <t>Pipe Diameter 27mm Pedestrian Gate 900 x 1800</t>
  </si>
  <si>
    <t>1.6.</t>
  </si>
  <si>
    <t>Pipe Diameter 32mm Pedestrian Gate 900 x 1800+ 450</t>
  </si>
  <si>
    <t>1.7.</t>
  </si>
  <si>
    <t>Pipe Diameter 38mm Pedestrian Gate 900 x 2400+ 450</t>
  </si>
  <si>
    <t>1.8.</t>
  </si>
  <si>
    <t>Pipe Diameter 38mm Double Leaf Gates 3500 x 2400</t>
  </si>
  <si>
    <t>1.9.</t>
  </si>
  <si>
    <t>Pipe Diameter 43mm Double Leaf Gates 4000 x 2400</t>
  </si>
  <si>
    <t>1.10.</t>
  </si>
  <si>
    <t>Pipe Diameter 43mm Double Leaf Gates 6000 x 2400</t>
  </si>
  <si>
    <t>1.11</t>
  </si>
  <si>
    <t>Pipe Diameter 38mm Double Leaf Gates 3000 x 2400 + 450</t>
  </si>
  <si>
    <t>1.12.</t>
  </si>
  <si>
    <t>Pipe Diameter 38mm Double Leaf Gates 3500 x 2400 + 450</t>
  </si>
  <si>
    <t>1.13.</t>
  </si>
  <si>
    <t>Pipe Diameter 43mm Double Leaf Gates 4000 x 2400 + 450</t>
  </si>
  <si>
    <t>1.14.</t>
  </si>
  <si>
    <t>Pipe Diameter 43mm Double Leaf Gates 5000 x 2400 + 450</t>
  </si>
  <si>
    <t>1.15.</t>
  </si>
  <si>
    <t>Pipe Diameter 43mm Double Leaf Gates 6000 x 2400 + 450</t>
  </si>
  <si>
    <t>1.16.</t>
  </si>
  <si>
    <t>Supply and erect 500mm razor flat wrap on top of fence (Including brackets/extended arms and wire strand to secure flat wrap wire to)</t>
  </si>
  <si>
    <t>1.17.</t>
  </si>
  <si>
    <t>Supply and erect 500mm barbed tape razor wire on top of fence (Including brackets/extended arms and wire strand to secure flat wrap wire to)</t>
  </si>
  <si>
    <t>1.18.</t>
  </si>
  <si>
    <t>Wall Spikes</t>
  </si>
  <si>
    <t>1.19.</t>
  </si>
  <si>
    <t>Rate for rock excavation</t>
  </si>
  <si>
    <r>
      <t>m</t>
    </r>
    <r>
      <rPr>
        <b/>
        <sz val="10"/>
        <color theme="1"/>
        <rFont val="Arial"/>
        <family val="2"/>
      </rPr>
      <t>³</t>
    </r>
  </si>
  <si>
    <t>1.20.</t>
  </si>
  <si>
    <t>Removal of Existing Fence and Poles per running meter</t>
  </si>
  <si>
    <t>1.21.</t>
  </si>
  <si>
    <t>Minor Repairs/General works – This is works that have to be done on fences that are still in fairly good condition but need minor repair or adjustments. This would include fixing holes in fences, straightening fencing, repairing wires and replanting of poles, replacing panel’s exc. The contractor shall be required to submit a quote for the cost of the transport and materials + % mark-up</t>
  </si>
  <si>
    <t>1.22.</t>
  </si>
  <si>
    <t>Labour Rates for Ad-hoc minor repairs/general works:</t>
  </si>
  <si>
    <t>1.22.1.</t>
  </si>
  <si>
    <t>Foreman/Driver</t>
  </si>
  <si>
    <t>Hr</t>
  </si>
  <si>
    <t>1.22.2.</t>
  </si>
  <si>
    <t>Artisan</t>
  </si>
  <si>
    <t>1.22.3.</t>
  </si>
  <si>
    <t>Semi-Skilled Labour</t>
  </si>
  <si>
    <t>1.22.4.</t>
  </si>
  <si>
    <t>General Labour</t>
  </si>
  <si>
    <t>TOTAL SECTION 1</t>
  </si>
  <si>
    <t>2024/2025</t>
  </si>
  <si>
    <t>Mark-up on material</t>
  </si>
  <si>
    <t>Percentage Mark-up</t>
  </si>
  <si>
    <t>Percentage Mark-up*</t>
  </si>
  <si>
    <t>N/A</t>
  </si>
  <si>
    <t>Annual Escalation</t>
  </si>
  <si>
    <t>Percentage Escalation</t>
  </si>
  <si>
    <t>Annual Percentage Escalation</t>
  </si>
  <si>
    <t>SECTION 2: PALISADE FENCING</t>
  </si>
  <si>
    <t>2.1.</t>
  </si>
  <si>
    <t>1.8m high palisade fence</t>
  </si>
  <si>
    <t>2.4m high palisade fence</t>
  </si>
  <si>
    <t>2.3.</t>
  </si>
  <si>
    <t>Sliding gate for palisade fence (5-meter-wide x 1.8 meter high) (complete with rails and brackets) (manually opened) (All hot dip galvanized)</t>
  </si>
  <si>
    <t>2.4.</t>
  </si>
  <si>
    <t>Sliding gate for palisade fence (5-meter-wide x 2.4 meter high) (complete with rails and brackets) (manually opened) (All hot dip galvanized)</t>
  </si>
  <si>
    <t>2.5.</t>
  </si>
  <si>
    <t>1.5-meter-wide pedestrian palisade gate with barrel bolt (1.8 meter high)</t>
  </si>
  <si>
    <t>2.6.</t>
  </si>
  <si>
    <t>1.5-meter-wide pedestrian palisade gate with barrel bolt (2.4 meter high)</t>
  </si>
  <si>
    <t>2.7.</t>
  </si>
  <si>
    <t>Double leaf swing gates for palisade (2 x 3-meter wide each and 1.8 meter high) (manually opened) (All hot dip galvanized)</t>
  </si>
  <si>
    <t>2.8.</t>
  </si>
  <si>
    <t>Double leaf swing gates for palisade (2 x 3-meter wide each and 2.4 meter high) (manually opened) (All hot dip galvanized)</t>
  </si>
  <si>
    <t>2.9.</t>
  </si>
  <si>
    <t>m³</t>
  </si>
  <si>
    <t>2.10.</t>
  </si>
  <si>
    <t>2.11.</t>
  </si>
  <si>
    <t>2.12.</t>
  </si>
  <si>
    <t>2.12.1.</t>
  </si>
  <si>
    <t>2.12.2.</t>
  </si>
  <si>
    <t>2.12.3.</t>
  </si>
  <si>
    <t>2.12.4.</t>
  </si>
  <si>
    <t>TOTAL SECTION 2</t>
  </si>
  <si>
    <t>3.1.</t>
  </si>
  <si>
    <t>3.2.</t>
  </si>
  <si>
    <t>3.3.</t>
  </si>
  <si>
    <t>3.4.</t>
  </si>
  <si>
    <t>3.5.</t>
  </si>
  <si>
    <t>3.6.</t>
  </si>
  <si>
    <t>3.7.</t>
  </si>
  <si>
    <t>3.8.</t>
  </si>
  <si>
    <t>3.9.</t>
  </si>
  <si>
    <t>3.10.</t>
  </si>
  <si>
    <t>3.11.</t>
  </si>
  <si>
    <t>3.12.</t>
  </si>
  <si>
    <t>3.13.</t>
  </si>
  <si>
    <t>3.14.</t>
  </si>
  <si>
    <t>3.15.</t>
  </si>
  <si>
    <t>3.16.</t>
  </si>
  <si>
    <t>3.17.</t>
  </si>
  <si>
    <t>3.18.</t>
  </si>
  <si>
    <t>3.19.</t>
  </si>
  <si>
    <t>3.20.</t>
  </si>
  <si>
    <t>3.21.</t>
  </si>
  <si>
    <t>3.22.</t>
  </si>
  <si>
    <t>3.23.</t>
  </si>
  <si>
    <t>3.24.</t>
  </si>
  <si>
    <t>3.25.</t>
  </si>
  <si>
    <t>3.26.</t>
  </si>
  <si>
    <t>3.27.</t>
  </si>
  <si>
    <t>3.28.</t>
  </si>
  <si>
    <t>Sliding Gates (Including Concrete works and complete installation as per specs)</t>
  </si>
  <si>
    <t>3.29.</t>
  </si>
  <si>
    <t>1.7m High 3m Wide Sliding Gate</t>
  </si>
  <si>
    <t>3.30.</t>
  </si>
  <si>
    <t>2m High 3m Wide Sliding Gate</t>
  </si>
  <si>
    <t>3.31.</t>
  </si>
  <si>
    <t>2.4m High 3m Wide Sliding Gate</t>
  </si>
  <si>
    <t>3.32.</t>
  </si>
  <si>
    <t>1.7m High 4m Wide Sliding Gate</t>
  </si>
  <si>
    <t>3.33.</t>
  </si>
  <si>
    <t>2m High 4m Wide Sliding Gate</t>
  </si>
  <si>
    <t>3.34.</t>
  </si>
  <si>
    <t>2.4m High 4m Wide Sliding Gate</t>
  </si>
  <si>
    <t>3.35.</t>
  </si>
  <si>
    <t>1.7m High 5m Wide Sliding Gate</t>
  </si>
  <si>
    <t>3.36.</t>
  </si>
  <si>
    <t>2m High 5m Wide Sliding Gate</t>
  </si>
  <si>
    <t>3.37.</t>
  </si>
  <si>
    <t>2.4m High 5m Wide Sliding Gate</t>
  </si>
  <si>
    <t>3.38.</t>
  </si>
  <si>
    <t>1.7m High 6m Wide Sliding Gate</t>
  </si>
  <si>
    <t>3.39.</t>
  </si>
  <si>
    <t>2m High 6m Wide Sliding Gate</t>
  </si>
  <si>
    <t>3.40.</t>
  </si>
  <si>
    <t>2.4m High 6m Wide Sliding Gate</t>
  </si>
  <si>
    <t>3.41.</t>
  </si>
  <si>
    <t>1.7m High 7m Wide Sliding Gate</t>
  </si>
  <si>
    <t>3.42.</t>
  </si>
  <si>
    <t>2m High 7m Wide Sliding Gate</t>
  </si>
  <si>
    <t>3.43.</t>
  </si>
  <si>
    <t>2.4m High 7m Wide Sliding Gate</t>
  </si>
  <si>
    <t>3.44.</t>
  </si>
  <si>
    <t>1.7m High 8m Wide Sliding Gate</t>
  </si>
  <si>
    <t>3.45.</t>
  </si>
  <si>
    <t>2m High 8m Wide Sliding Gate</t>
  </si>
  <si>
    <t>3.46.</t>
  </si>
  <si>
    <t>2.4m High 8m Wide Sliding Gate</t>
  </si>
  <si>
    <t>3.47.</t>
  </si>
  <si>
    <t>1.7m High 10m Wide Sliding Gate</t>
  </si>
  <si>
    <t>3.48.</t>
  </si>
  <si>
    <t>2m High 10m Wide Sliding Gate</t>
  </si>
  <si>
    <t>3.49.</t>
  </si>
  <si>
    <t>2.4m High 10m Wide Sliding Gate</t>
  </si>
  <si>
    <t>3.50.</t>
  </si>
  <si>
    <t>1.7m High 12m Wide Sliding Gate</t>
  </si>
  <si>
    <t>3.51.</t>
  </si>
  <si>
    <t>2m High 12m Wide Sliding Gate</t>
  </si>
  <si>
    <t>3.52.</t>
  </si>
  <si>
    <t>2.4m High 12m Wide Sliding Gate</t>
  </si>
  <si>
    <t>3.53.</t>
  </si>
  <si>
    <t>Supply and erect 500mm razor flat wrap on top of gate (Including brackets/extended arms and wire strand to secure flat wrap wire to)</t>
  </si>
  <si>
    <t>3.54.</t>
  </si>
  <si>
    <t>Supply and erect 500mm barbed tape razor wire on top of gate (Including brackets/extended arms and wire strand to secure flat wrap wire to)</t>
  </si>
  <si>
    <t>3.55.</t>
  </si>
  <si>
    <t>Minor Repairs/General works – This is works that have to be done on fences that are still in fairly good condition but need minor repair or adjustments.  This would include fixing holes in fences, straightening fencing, repairing wires and replanting of poles, replacing panel’s exc. The contractor shall be required to submit a quote for the cost of the transport and materials + % mark-up.</t>
  </si>
  <si>
    <t>3.56.</t>
  </si>
  <si>
    <t>3.56.1</t>
  </si>
  <si>
    <t>3.56.2</t>
  </si>
  <si>
    <t>3.56.3</t>
  </si>
  <si>
    <t>3.56.4</t>
  </si>
  <si>
    <t>TOTAL SECTION 3</t>
  </si>
  <si>
    <t>4.1.</t>
  </si>
  <si>
    <t>4.2.</t>
  </si>
  <si>
    <t>4.3.</t>
  </si>
  <si>
    <t>4.4.</t>
  </si>
  <si>
    <t>4.5.</t>
  </si>
  <si>
    <t>4.6.</t>
  </si>
  <si>
    <t>4.7.</t>
  </si>
  <si>
    <t>4.8.</t>
  </si>
  <si>
    <t>4.9.</t>
  </si>
  <si>
    <t>Topping Options: 100mm high toughened steel shark tooth spike to be affixed to panel edge, internally at 150mm intervals using anti vandal bolts. Spike finish to be hot dipped galvanized.</t>
  </si>
  <si>
    <t>4.10.</t>
  </si>
  <si>
    <t>Topping Options: 100mm high toughened steel castle spike to be affixed to panel edge, internally at 150mm intervals using anti vandal bolts. Spike finish to be hot dipped galvanized.</t>
  </si>
  <si>
    <t>4.11.</t>
  </si>
  <si>
    <t>Topping Options: 100mm toughened steel spear spike to be affixed to panel edge, internally at 150mm intervals using Anti vandal bolts. Spike to be hot dipped galvanized.</t>
  </si>
  <si>
    <t>4.12.</t>
  </si>
  <si>
    <t>Topping Options: 730mm high ripper blade smart concertina coil to be fixed to post as anti-scale topping.</t>
  </si>
  <si>
    <t>4.13.</t>
  </si>
  <si>
    <t>4.14.</t>
  </si>
  <si>
    <t>Anti-Burrow Option: 500mm ripper flat wrap to be secured to the lower edge integrated angle.</t>
  </si>
  <si>
    <t>4.15.</t>
  </si>
  <si>
    <t>Anti-Burrow Option: 200mm concrete sill to be secured to the lower edge integrated angle.</t>
  </si>
  <si>
    <t>4.16.</t>
  </si>
  <si>
    <t>Single Swing Gate: 1800MM High x 1500mm wide</t>
  </si>
  <si>
    <t>4.17.</t>
  </si>
  <si>
    <t>Single Swing Gate: 2400mm high x 1500mm wide</t>
  </si>
  <si>
    <t>4.18.</t>
  </si>
  <si>
    <t>Double Swing Gate: 1800mm high x 3000mm wide</t>
  </si>
  <si>
    <t>4.19.</t>
  </si>
  <si>
    <t>Double Swing Gate: 2400mm high x 3000mm wide</t>
  </si>
  <si>
    <t>4.20.</t>
  </si>
  <si>
    <t>Double Swing Gate: 3000mm high x 3000mm wide</t>
  </si>
  <si>
    <t>4.21.</t>
  </si>
  <si>
    <t>Sliding Gate: 1800mm high x 3000mm wide</t>
  </si>
  <si>
    <t>4.22.</t>
  </si>
  <si>
    <t>Sliding Gate: 2400mm high x 3000mm wide#</t>
  </si>
  <si>
    <t>4.23.</t>
  </si>
  <si>
    <t>Sliding Gate: 1800mm high x 5000mm wide#</t>
  </si>
  <si>
    <t>4.24.</t>
  </si>
  <si>
    <t>Sliding Gate: 2400mm high x 5000mm wide#</t>
  </si>
  <si>
    <t>4.25.</t>
  </si>
  <si>
    <t>Sliding Gate: 1800mm high x 6000mm wide#</t>
  </si>
  <si>
    <t>4.26.</t>
  </si>
  <si>
    <t>Sliding Gate: 2400mm high x 6000mm wide#</t>
  </si>
  <si>
    <t>4.27.</t>
  </si>
  <si>
    <t>Rate for rock excavation#</t>
  </si>
  <si>
    <t>4.28.</t>
  </si>
  <si>
    <t>Removal of Existing Fence and Poles per running meter on fences that are still in fairly good condition but need minor repair</t>
  </si>
  <si>
    <t>4.29.</t>
  </si>
  <si>
    <t>4.30.</t>
  </si>
  <si>
    <t>4.30.1.</t>
  </si>
  <si>
    <t>Hr.</t>
  </si>
  <si>
    <t>4.30.2.</t>
  </si>
  <si>
    <t>4.30.3.</t>
  </si>
  <si>
    <t>4.30.4.</t>
  </si>
  <si>
    <t>TOTAL SECTION 4</t>
  </si>
  <si>
    <t>Year 2025/2026</t>
  </si>
  <si>
    <t>Year 2026/2027</t>
  </si>
  <si>
    <t>TENDER B/SM 06/25: SUPPLY AND ERECTION OF FENCING ON AN ‘AS AND WHEN REQUIRED” BASIS: TENDER FOR THE PERIOD ENDING 30 JUNE 2027</t>
  </si>
  <si>
    <t>Rate/m or Rate /m³ or Rate /item</t>
  </si>
  <si>
    <t>Total Amount</t>
  </si>
  <si>
    <t>2024/ 2025</t>
  </si>
  <si>
    <t>2025/ 2026</t>
  </si>
  <si>
    <t>2026/ 2027</t>
  </si>
  <si>
    <t>2.m High Betafence – Betaview PVC Coated (2.6m long poles included in rate) or equivalent</t>
  </si>
  <si>
    <t>2.4m High Betafence – Betaview PVC coated (3.2m long poles included in rate) or equivalent</t>
  </si>
  <si>
    <t>3m High Betafence - Betaview PVC coated (3.8m long poles included in rate) or equivalent</t>
  </si>
  <si>
    <t>1.23m High Betafence – Nylofor Medium PVC Coated (1.7m long Poles included in rate) or equivalent</t>
  </si>
  <si>
    <t>1.73m High Betafence – Nylofor Medium PVC Coated (2.2m long Poles included in rate) or equivalent</t>
  </si>
  <si>
    <t>2.03m High Betafence – Nylofor Medium PVC Coated (2.6m long Poles included in rate) or equivalent</t>
  </si>
  <si>
    <t>1m Wide Nylofor Single Swing Gate 1230 High or equivalent</t>
  </si>
  <si>
    <t>1m Wide Nylofor Single Swing Gate 1730 High or equivalent</t>
  </si>
  <si>
    <t>1m Wide Nylofor Single Swing Gate 2030 High or equivalent</t>
  </si>
  <si>
    <t>1.5m Wide Nylofor Single Swing Gate 1730 High or equivalent</t>
  </si>
  <si>
    <t>1.5m Wide Nylofor Single Swing Gate 2030 High or equivalent</t>
  </si>
  <si>
    <t>2m Wide Nylofor Single Swing Gate 2030 High or equivalent</t>
  </si>
  <si>
    <t>3m Wide Nylofor Single Swing Gate 2030 High or equivalent</t>
  </si>
  <si>
    <t>3m Wide Nylofor Double Swing Gate 1730 High or equivalent</t>
  </si>
  <si>
    <t>3m Wide Nylofor Double Swing Gate 2030 High or equivalent</t>
  </si>
  <si>
    <t>4m Wide Nylofor Double Swing Gate 1730 High or equivalent</t>
  </si>
  <si>
    <t>4m Wide Nylofor Double Swing Gate 2030 High or equivalent</t>
  </si>
  <si>
    <t>5m Wide Nylofor Double Swing Gate 1730 High or equivalent</t>
  </si>
  <si>
    <t>5m Wide Nylofor Double Swing Gate 2030 High or equivalent</t>
  </si>
  <si>
    <t>6m Wide Nylofor Double Swing Gate 1730 High or equivalent</t>
  </si>
  <si>
    <t>6m Wide Nylofor Double Swing Gate 2030 High or equivalent</t>
  </si>
  <si>
    <t>8m Wide Nylofor Double Swing Gate 1730 High or equivalent</t>
  </si>
  <si>
    <t>8m Wide Nylofor Double Swing Gate 2030 High or equivalent</t>
  </si>
  <si>
    <t>10m Wide Nylofor Double Swing Gate 1730 High or equivalent</t>
  </si>
  <si>
    <t>10m Wide Nylofor Double Swing Gate 2030 High or equivalent</t>
  </si>
  <si>
    <t>1.8 Meter High ClearVu fence with posts 2400mm long or equivalent</t>
  </si>
  <si>
    <t>2.1m High ClearVu fence with posts 2700mm long or equivalent</t>
  </si>
  <si>
    <t>2.4m High ClearVu fence with posts 3000mm long or equivalent</t>
  </si>
  <si>
    <t>3.0m High ClearVu fence with posts 3600mm long or equivalent</t>
  </si>
  <si>
    <t>1.8 Meter High ClearVu fence with posts 2400mm + 500mm long (longer posts for Ripper blade Concertina coil) or equivalent</t>
  </si>
  <si>
    <t>2.1m High ClearVu fence with posts 2700mm+500mm long (longer posts for Ripper blade Concertina coil) or equivalent</t>
  </si>
  <si>
    <t>2.4m High ClearVu fence with posts 3000mm+500mm long (longer posts for Ripper blade Concertina coil) or equivalent</t>
  </si>
  <si>
    <t>3.0m High ClearVu fence with posts 3600mm+500mm long (longer posts for Ripper blade Concertina coil) or equivalent</t>
  </si>
  <si>
    <t>Anti-Burrow Option: 600 mm ClearVu mesh extension to be secured to the lower edge integrated angle or equivalent</t>
  </si>
  <si>
    <t>SECTION 3: BETAFENCE OR EQUIVALENT</t>
  </si>
  <si>
    <t>SECTION 4: CLEARVU FEANCING OR EQUIVALENT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</si>
</sst>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quot;#,##0.00;[Red]\-&quot;R&quot;#,##0.00"/>
    <numFmt numFmtId="165" formatCode="&quot;R&quot;#,##0.00"/>
  </numFmts>
  <fonts count="7" x14ac:knownFonts="1">
    <font>
      <sz val="11"/>
      <color theme="1"/>
      <name val="Calibri"/>
      <family val="2"/>
      <scheme val="minor"/>
    </font>
    <font>
      <sz val="10"/>
      <color theme="1"/>
      <name val="Arial"/>
      <family val="2"/>
    </font>
    <font>
      <sz val="10"/>
      <color rgb="FF000000"/>
      <name val="Arial"/>
      <family val="2"/>
    </font>
    <font>
      <b/>
      <sz val="10"/>
      <color theme="1"/>
      <name val="Arial"/>
      <family val="2"/>
    </font>
    <font>
      <b/>
      <sz val="10"/>
      <color rgb="FF000000"/>
      <name val="Arial"/>
      <family val="2"/>
    </font>
    <font>
      <b/>
      <sz val="13"/>
      <color theme="1"/>
      <name val="Arial"/>
      <family val="2"/>
    </font>
    <font>
      <sz val="11"/>
      <color theme="1"/>
      <name val="Arial"/>
      <family val="2"/>
    </font>
  </fonts>
  <fills count="6">
    <fill>
      <patternFill patternType="none"/>
    </fill>
    <fill>
      <patternFill patternType="gray125"/>
    </fill>
    <fill>
      <patternFill patternType="solid">
        <fgColor rgb="FF9BC2E6"/>
        <bgColor indexed="64"/>
      </patternFill>
    </fill>
    <fill>
      <patternFill patternType="solid">
        <fgColor rgb="FFD0CECE"/>
        <bgColor indexed="64"/>
      </patternFill>
    </fill>
    <fill>
      <patternFill patternType="solid">
        <fgColor theme="8" tint="0.39997558519241921"/>
        <bgColor indexed="64"/>
      </patternFill>
    </fill>
    <fill>
      <patternFill patternType="solid">
        <fgColor rgb="FFFFFF00"/>
        <bgColor indexed="64"/>
      </patternFill>
    </fill>
  </fills>
  <borders count="2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cellStyleXfs>
  <cellXfs count="104">
    <xf numFmtId="0" fontId="0" fillId="0" borderId="0" xfId="0"/>
    <xf numFmtId="0" fontId="1" fillId="0" borderId="5" xfId="0" applyFont="1" applyBorder="1" applyAlignment="1">
      <alignment horizontal="left" vertical="center"/>
    </xf>
    <xf numFmtId="0" fontId="1" fillId="0" borderId="5" xfId="0" applyFont="1" applyBorder="1" applyAlignment="1">
      <alignment horizontal="left" vertical="center" wrapText="1"/>
    </xf>
    <xf numFmtId="0" fontId="1" fillId="0" borderId="5" xfId="0" applyFont="1" applyBorder="1" applyAlignment="1">
      <alignment horizontal="center" vertical="center"/>
    </xf>
    <xf numFmtId="0" fontId="1" fillId="0" borderId="7" xfId="0" applyFont="1" applyBorder="1" applyAlignment="1">
      <alignment horizontal="left" vertical="center"/>
    </xf>
    <xf numFmtId="0" fontId="2" fillId="3" borderId="5" xfId="0" applyFont="1" applyFill="1" applyBorder="1" applyAlignment="1">
      <alignment horizontal="left" vertical="center"/>
    </xf>
    <xf numFmtId="0" fontId="2" fillId="3" borderId="5" xfId="0" applyFont="1" applyFill="1" applyBorder="1" applyAlignment="1">
      <alignment horizontal="left" vertical="center" wrapText="1"/>
    </xf>
    <xf numFmtId="0" fontId="1" fillId="0" borderId="5" xfId="0" applyFont="1" applyBorder="1" applyAlignment="1">
      <alignment horizontal="justify" vertical="center"/>
    </xf>
    <xf numFmtId="0" fontId="1" fillId="0" borderId="6" xfId="0" applyFont="1" applyBorder="1" applyAlignment="1">
      <alignment horizontal="left" vertical="center"/>
    </xf>
    <xf numFmtId="0" fontId="1" fillId="0" borderId="11" xfId="0" applyFont="1" applyBorder="1" applyAlignment="1">
      <alignment horizontal="left" vertical="center" wrapText="1"/>
    </xf>
    <xf numFmtId="0" fontId="1" fillId="0" borderId="11" xfId="0" applyFont="1" applyBorder="1" applyAlignment="1">
      <alignment horizontal="center" vertical="center"/>
    </xf>
    <xf numFmtId="0" fontId="1" fillId="0" borderId="11" xfId="0" applyFont="1" applyBorder="1" applyAlignment="1">
      <alignment horizontal="left" vertical="center"/>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 fillId="0" borderId="14" xfId="0" applyFont="1" applyBorder="1" applyAlignment="1">
      <alignment horizontal="center" vertical="center"/>
    </xf>
    <xf numFmtId="0" fontId="4" fillId="2" borderId="1" xfId="0" applyFont="1" applyFill="1" applyBorder="1" applyAlignment="1">
      <alignment horizontal="left" vertical="center"/>
    </xf>
    <xf numFmtId="0" fontId="4" fillId="2" borderId="19" xfId="0" applyFont="1" applyFill="1" applyBorder="1" applyAlignment="1">
      <alignment horizontal="left" vertical="center"/>
    </xf>
    <xf numFmtId="0" fontId="4" fillId="2" borderId="20" xfId="0" applyFont="1" applyFill="1" applyBorder="1" applyAlignment="1">
      <alignment vertical="center"/>
    </xf>
    <xf numFmtId="0" fontId="1" fillId="5" borderId="5" xfId="0" applyFont="1" applyFill="1" applyBorder="1" applyAlignment="1">
      <alignment horizontal="right" vertical="center"/>
    </xf>
    <xf numFmtId="10" fontId="1" fillId="5" borderId="5" xfId="0" applyNumberFormat="1" applyFont="1" applyFill="1" applyBorder="1" applyAlignment="1">
      <alignment horizontal="center" vertical="center" wrapText="1"/>
    </xf>
    <xf numFmtId="10" fontId="1" fillId="5" borderId="8" xfId="0" applyNumberFormat="1" applyFont="1" applyFill="1" applyBorder="1" applyAlignment="1">
      <alignment horizontal="center" vertical="center" wrapText="1"/>
    </xf>
    <xf numFmtId="10" fontId="1" fillId="5" borderId="14" xfId="0" applyNumberFormat="1" applyFont="1" applyFill="1" applyBorder="1" applyAlignment="1">
      <alignment horizontal="center" vertical="center" wrapText="1"/>
    </xf>
    <xf numFmtId="10" fontId="1" fillId="5" borderId="15" xfId="0" applyNumberFormat="1" applyFont="1" applyFill="1" applyBorder="1" applyAlignment="1">
      <alignment horizontal="center" vertical="center" wrapText="1"/>
    </xf>
    <xf numFmtId="165" fontId="1" fillId="0" borderId="5" xfId="0" applyNumberFormat="1" applyFont="1" applyBorder="1" applyAlignment="1">
      <alignment horizontal="right" vertical="center"/>
    </xf>
    <xf numFmtId="165" fontId="3" fillId="0" borderId="5" xfId="0" applyNumberFormat="1" applyFont="1" applyBorder="1" applyAlignment="1">
      <alignment vertical="center"/>
    </xf>
    <xf numFmtId="165" fontId="3" fillId="0" borderId="8" xfId="0" applyNumberFormat="1" applyFont="1" applyBorder="1" applyAlignment="1">
      <alignment vertical="center"/>
    </xf>
    <xf numFmtId="0" fontId="6" fillId="0" borderId="0" xfId="0" applyFont="1"/>
    <xf numFmtId="165" fontId="6" fillId="0" borderId="5" xfId="0" applyNumberFormat="1" applyFont="1" applyBorder="1"/>
    <xf numFmtId="165" fontId="6" fillId="0" borderId="8" xfId="0" applyNumberFormat="1" applyFont="1" applyBorder="1"/>
    <xf numFmtId="0" fontId="6" fillId="0" borderId="9" xfId="0" applyFont="1" applyBorder="1"/>
    <xf numFmtId="0" fontId="6" fillId="0" borderId="10" xfId="0" applyFont="1" applyBorder="1"/>
    <xf numFmtId="165" fontId="6" fillId="0" borderId="5" xfId="0" applyNumberFormat="1" applyFont="1" applyBorder="1" applyAlignment="1">
      <alignment horizontal="right" vertical="center"/>
    </xf>
    <xf numFmtId="165" fontId="6" fillId="0" borderId="8" xfId="0" applyNumberFormat="1" applyFont="1" applyBorder="1" applyAlignment="1">
      <alignment horizontal="right" vertical="center"/>
    </xf>
    <xf numFmtId="0" fontId="1" fillId="0" borderId="18" xfId="0" applyFont="1" applyBorder="1" applyAlignment="1">
      <alignment horizontal="left" vertical="center"/>
    </xf>
    <xf numFmtId="0" fontId="1" fillId="0" borderId="16" xfId="0" applyFont="1" applyBorder="1" applyAlignment="1">
      <alignment horizontal="left" vertical="center" wrapText="1"/>
    </xf>
    <xf numFmtId="0" fontId="1" fillId="0" borderId="16" xfId="0" applyFont="1" applyBorder="1" applyAlignment="1">
      <alignment horizontal="center" vertical="center"/>
    </xf>
    <xf numFmtId="0" fontId="1" fillId="5" borderId="16" xfId="0" applyFont="1" applyFill="1" applyBorder="1" applyAlignment="1">
      <alignment horizontal="right" vertical="center"/>
    </xf>
    <xf numFmtId="165" fontId="1" fillId="0" borderId="16" xfId="0" applyNumberFormat="1" applyFont="1" applyBorder="1" applyAlignment="1">
      <alignment horizontal="right" vertical="center"/>
    </xf>
    <xf numFmtId="165" fontId="6" fillId="0" borderId="16" xfId="0" applyNumberFormat="1" applyFont="1" applyBorder="1"/>
    <xf numFmtId="165" fontId="6" fillId="0" borderId="17" xfId="0" applyNumberFormat="1" applyFont="1" applyBorder="1"/>
    <xf numFmtId="0" fontId="3" fillId="0" borderId="19" xfId="0" applyFont="1" applyBorder="1" applyAlignment="1">
      <alignment horizontal="left" vertical="center"/>
    </xf>
    <xf numFmtId="0" fontId="3" fillId="0" borderId="20" xfId="0" applyFont="1" applyBorder="1" applyAlignment="1">
      <alignment horizontal="left" vertical="center" wrapText="1"/>
    </xf>
    <xf numFmtId="0" fontId="3" fillId="0" borderId="20" xfId="0" applyFont="1" applyBorder="1" applyAlignment="1">
      <alignment horizontal="center" vertical="center"/>
    </xf>
    <xf numFmtId="0" fontId="3" fillId="0" borderId="20" xfId="0" applyFont="1" applyBorder="1" applyAlignment="1">
      <alignment horizontal="left" vertical="center"/>
    </xf>
    <xf numFmtId="0" fontId="1" fillId="0" borderId="22" xfId="0" applyFont="1" applyBorder="1" applyAlignment="1">
      <alignment horizontal="left" vertical="center"/>
    </xf>
    <xf numFmtId="0" fontId="1" fillId="0" borderId="23" xfId="0" applyFont="1" applyBorder="1" applyAlignment="1">
      <alignment horizontal="left" vertical="center" wrapText="1"/>
    </xf>
    <xf numFmtId="0" fontId="1" fillId="0" borderId="23" xfId="0" applyFont="1" applyBorder="1" applyAlignment="1">
      <alignment horizontal="center" vertical="center"/>
    </xf>
    <xf numFmtId="164" fontId="1" fillId="0" borderId="23" xfId="0" applyNumberFormat="1" applyFont="1" applyBorder="1" applyAlignment="1">
      <alignment horizontal="center" vertical="center"/>
    </xf>
    <xf numFmtId="164" fontId="1" fillId="0" borderId="23" xfId="0" applyNumberFormat="1" applyFont="1" applyBorder="1" applyAlignment="1">
      <alignment horizontal="right" vertical="center"/>
    </xf>
    <xf numFmtId="164" fontId="1" fillId="0" borderId="24" xfId="0" applyNumberFormat="1" applyFont="1" applyBorder="1" applyAlignment="1">
      <alignment horizontal="right" vertical="center"/>
    </xf>
    <xf numFmtId="0" fontId="4" fillId="3" borderId="19" xfId="0" applyFont="1" applyFill="1" applyBorder="1" applyAlignment="1">
      <alignment horizontal="left" vertical="center" wrapText="1"/>
    </xf>
    <xf numFmtId="0" fontId="1" fillId="5" borderId="23" xfId="0" applyFont="1" applyFill="1" applyBorder="1" applyAlignment="1">
      <alignment horizontal="right" vertical="center"/>
    </xf>
    <xf numFmtId="165" fontId="1" fillId="0" borderId="23" xfId="0" applyNumberFormat="1" applyFont="1" applyBorder="1" applyAlignment="1">
      <alignment horizontal="right" vertical="center"/>
    </xf>
    <xf numFmtId="165" fontId="6" fillId="0" borderId="23" xfId="0" applyNumberFormat="1" applyFont="1" applyBorder="1"/>
    <xf numFmtId="165" fontId="6" fillId="0" borderId="24" xfId="0" applyNumberFormat="1" applyFont="1" applyBorder="1"/>
    <xf numFmtId="165" fontId="3" fillId="0" borderId="20" xfId="0" applyNumberFormat="1" applyFont="1" applyBorder="1" applyAlignment="1">
      <alignment vertical="center"/>
    </xf>
    <xf numFmtId="165" fontId="3" fillId="0" borderId="21" xfId="0" applyNumberFormat="1" applyFont="1" applyBorder="1" applyAlignment="1">
      <alignment vertical="center"/>
    </xf>
    <xf numFmtId="165" fontId="6" fillId="0" borderId="23" xfId="0" applyNumberFormat="1" applyFont="1" applyBorder="1" applyAlignment="1">
      <alignment horizontal="right" vertical="center"/>
    </xf>
    <xf numFmtId="165" fontId="6" fillId="0" borderId="24" xfId="0" applyNumberFormat="1" applyFont="1" applyBorder="1" applyAlignment="1">
      <alignment horizontal="right" vertical="center"/>
    </xf>
    <xf numFmtId="0" fontId="1" fillId="0" borderId="16" xfId="0" applyFont="1" applyBorder="1" applyAlignment="1">
      <alignment horizontal="left" vertical="center"/>
    </xf>
    <xf numFmtId="0" fontId="4" fillId="3" borderId="19" xfId="0" applyFont="1" applyFill="1" applyBorder="1" applyAlignment="1">
      <alignment horizontal="left" vertical="center"/>
    </xf>
    <xf numFmtId="0" fontId="1" fillId="0" borderId="23" xfId="0" applyFont="1" applyBorder="1" applyAlignment="1">
      <alignment horizontal="left" vertical="center"/>
    </xf>
    <xf numFmtId="0" fontId="4" fillId="3" borderId="25" xfId="0" applyFont="1" applyFill="1" applyBorder="1" applyAlignment="1">
      <alignment vertical="center"/>
    </xf>
    <xf numFmtId="0" fontId="4" fillId="3" borderId="3" xfId="0" applyFont="1" applyFill="1" applyBorder="1" applyAlignment="1">
      <alignment vertical="center"/>
    </xf>
    <xf numFmtId="0" fontId="4" fillId="3" borderId="2" xfId="0" applyFont="1" applyFill="1" applyBorder="1" applyAlignment="1">
      <alignment vertical="center"/>
    </xf>
    <xf numFmtId="165" fontId="3" fillId="0" borderId="20" xfId="0" applyNumberFormat="1" applyFont="1" applyBorder="1" applyAlignment="1">
      <alignment horizontal="right" vertical="center"/>
    </xf>
    <xf numFmtId="165" fontId="3" fillId="0" borderId="21" xfId="0" applyNumberFormat="1" applyFont="1" applyBorder="1" applyAlignment="1">
      <alignment horizontal="right" vertical="center"/>
    </xf>
    <xf numFmtId="165" fontId="6" fillId="0" borderId="26" xfId="0" applyNumberFormat="1" applyFont="1" applyBorder="1"/>
    <xf numFmtId="165" fontId="3" fillId="0" borderId="25" xfId="0" applyNumberFormat="1" applyFont="1" applyBorder="1" applyAlignment="1">
      <alignment vertical="center"/>
    </xf>
    <xf numFmtId="0" fontId="1" fillId="0" borderId="27" xfId="0" applyFont="1" applyBorder="1" applyAlignment="1">
      <alignment horizontal="center" vertical="center" wrapText="1"/>
    </xf>
    <xf numFmtId="0" fontId="4" fillId="2" borderId="25" xfId="0" applyFont="1" applyFill="1" applyBorder="1" applyAlignment="1">
      <alignment vertical="center"/>
    </xf>
    <xf numFmtId="165" fontId="3" fillId="0" borderId="26" xfId="0" applyNumberFormat="1" applyFont="1" applyBorder="1" applyAlignment="1">
      <alignment vertical="center"/>
    </xf>
    <xf numFmtId="165" fontId="3" fillId="0" borderId="25" xfId="0" applyNumberFormat="1" applyFont="1" applyBorder="1" applyAlignment="1">
      <alignment horizontal="right" vertical="center"/>
    </xf>
    <xf numFmtId="0" fontId="4" fillId="4" borderId="4" xfId="0" applyFont="1" applyFill="1" applyBorder="1" applyAlignment="1">
      <alignment vertical="center"/>
    </xf>
    <xf numFmtId="0" fontId="4" fillId="4" borderId="3" xfId="0" applyFont="1" applyFill="1" applyBorder="1" applyAlignment="1">
      <alignment vertical="center"/>
    </xf>
    <xf numFmtId="10" fontId="1" fillId="0" borderId="26" xfId="0" applyNumberFormat="1" applyFont="1" applyBorder="1" applyAlignment="1">
      <alignment horizontal="center" vertical="center" wrapText="1"/>
    </xf>
    <xf numFmtId="10" fontId="1" fillId="0" borderId="28" xfId="0" applyNumberFormat="1" applyFont="1" applyBorder="1" applyAlignment="1">
      <alignment horizontal="center" vertical="center" wrapText="1"/>
    </xf>
    <xf numFmtId="0" fontId="4" fillId="2" borderId="19" xfId="0" applyFont="1" applyFill="1" applyBorder="1" applyAlignment="1">
      <alignment vertical="center"/>
    </xf>
    <xf numFmtId="0" fontId="4" fillId="4" borderId="4" xfId="0" applyFont="1" applyFill="1" applyBorder="1" applyAlignment="1">
      <alignment horizontal="center" vertical="center"/>
    </xf>
    <xf numFmtId="0" fontId="4" fillId="4" borderId="2" xfId="0" applyFont="1" applyFill="1" applyBorder="1" applyAlignment="1">
      <alignment horizontal="center" vertical="center"/>
    </xf>
    <xf numFmtId="0" fontId="6" fillId="0" borderId="14" xfId="0" applyFont="1" applyBorder="1"/>
    <xf numFmtId="0" fontId="4" fillId="3" borderId="25" xfId="0" applyFont="1" applyFill="1" applyBorder="1" applyAlignment="1">
      <alignment horizontal="left" vertical="center"/>
    </xf>
    <xf numFmtId="0" fontId="4" fillId="3" borderId="3" xfId="0" applyFont="1" applyFill="1" applyBorder="1" applyAlignment="1">
      <alignment horizontal="left" vertical="center"/>
    </xf>
    <xf numFmtId="0" fontId="4" fillId="3" borderId="2" xfId="0" applyFont="1" applyFill="1" applyBorder="1" applyAlignment="1">
      <alignment horizontal="left" vertical="center"/>
    </xf>
    <xf numFmtId="0" fontId="3" fillId="0" borderId="19" xfId="0" applyFont="1" applyBorder="1" applyAlignment="1">
      <alignment vertical="center"/>
    </xf>
    <xf numFmtId="0" fontId="3" fillId="0" borderId="20" xfId="0" applyFont="1" applyBorder="1" applyAlignment="1">
      <alignment vertical="center"/>
    </xf>
    <xf numFmtId="0" fontId="2" fillId="3" borderId="5" xfId="0" applyFont="1" applyFill="1" applyBorder="1" applyAlignment="1">
      <alignment horizontal="left" vertical="center" wrapText="1"/>
    </xf>
    <xf numFmtId="0" fontId="6" fillId="0" borderId="5" xfId="0" applyFont="1" applyBorder="1"/>
    <xf numFmtId="0" fontId="6" fillId="0" borderId="26" xfId="0" applyFont="1" applyBorder="1"/>
    <xf numFmtId="0" fontId="6" fillId="0" borderId="8" xfId="0" applyFont="1" applyBorder="1"/>
    <xf numFmtId="0" fontId="1" fillId="0" borderId="5" xfId="0" applyFont="1" applyBorder="1" applyAlignment="1">
      <alignment horizontal="center" vertical="center"/>
    </xf>
    <xf numFmtId="0" fontId="1" fillId="0" borderId="5" xfId="0" applyFont="1" applyBorder="1" applyAlignment="1">
      <alignment horizontal="justify" vertical="center"/>
    </xf>
    <xf numFmtId="0" fontId="1" fillId="0" borderId="26" xfId="0" applyFont="1" applyBorder="1" applyAlignment="1">
      <alignment horizontal="justify" vertical="center"/>
    </xf>
    <xf numFmtId="0" fontId="1" fillId="0" borderId="8" xfId="0" applyFont="1" applyBorder="1" applyAlignment="1">
      <alignment horizontal="justify" vertical="center"/>
    </xf>
    <xf numFmtId="0" fontId="3" fillId="0" borderId="7" xfId="0" applyFont="1" applyBorder="1" applyAlignment="1">
      <alignment vertical="center"/>
    </xf>
    <xf numFmtId="0" fontId="3" fillId="0" borderId="5" xfId="0" applyFont="1" applyBorder="1" applyAlignment="1">
      <alignment vertical="center"/>
    </xf>
    <xf numFmtId="0" fontId="5" fillId="0" borderId="4" xfId="0" applyFont="1" applyBorder="1" applyAlignment="1">
      <alignment horizontal="center"/>
    </xf>
    <xf numFmtId="0" fontId="5" fillId="0" borderId="3" xfId="0" applyFont="1" applyBorder="1" applyAlignment="1">
      <alignment horizontal="center"/>
    </xf>
    <xf numFmtId="0" fontId="5" fillId="0" borderId="2" xfId="0" applyFont="1" applyBorder="1" applyAlignment="1">
      <alignment horizontal="center"/>
    </xf>
    <xf numFmtId="0" fontId="4" fillId="3" borderId="25" xfId="0" applyFont="1" applyFill="1" applyBorder="1" applyAlignment="1">
      <alignment vertical="center" wrapText="1"/>
    </xf>
    <xf numFmtId="0" fontId="4" fillId="3" borderId="3" xfId="0" applyFont="1" applyFill="1" applyBorder="1" applyAlignment="1">
      <alignment vertical="center" wrapText="1"/>
    </xf>
    <xf numFmtId="0" fontId="4" fillId="3" borderId="2"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08CE2-E512-4F1B-87EF-6392E4B5C8D1}">
  <dimension ref="B1:K188"/>
  <sheetViews>
    <sheetView tabSelected="1" topLeftCell="A87" zoomScale="70" zoomScaleNormal="70" workbookViewId="0">
      <selection activeCell="G107" sqref="G107"/>
    </sheetView>
  </sheetViews>
  <sheetFormatPr defaultRowHeight="15" x14ac:dyDescent="0.25"/>
  <cols>
    <col min="1" max="1" width="3.140625" customWidth="1"/>
    <col min="2" max="2" width="6.7109375" bestFit="1" customWidth="1"/>
    <col min="3" max="3" width="121.140625" customWidth="1"/>
    <col min="4" max="4" width="6.140625" bestFit="1" customWidth="1"/>
    <col min="5" max="5" width="10.28515625" bestFit="1" customWidth="1"/>
    <col min="6" max="6" width="50.5703125" customWidth="1"/>
    <col min="7" max="7" width="39.7109375" bestFit="1" customWidth="1"/>
    <col min="8" max="8" width="39.7109375" customWidth="1"/>
    <col min="9" max="9" width="39.7109375" bestFit="1" customWidth="1"/>
    <col min="10" max="10" width="39.7109375" customWidth="1"/>
    <col min="11" max="11" width="39.7109375" bestFit="1" customWidth="1"/>
  </cols>
  <sheetData>
    <row r="1" spans="2:11" ht="15.75" thickBot="1" x14ac:dyDescent="0.3"/>
    <row r="2" spans="2:11" ht="17.25" thickBot="1" x14ac:dyDescent="0.3">
      <c r="B2" s="98" t="s">
        <v>241</v>
      </c>
      <c r="C2" s="99"/>
      <c r="D2" s="99"/>
      <c r="E2" s="99"/>
      <c r="F2" s="99"/>
      <c r="G2" s="99"/>
      <c r="H2" s="99"/>
      <c r="I2" s="99"/>
      <c r="J2" s="99"/>
      <c r="K2" s="100"/>
    </row>
    <row r="3" spans="2:11" ht="15.75" thickBot="1" x14ac:dyDescent="0.3">
      <c r="B3" s="28"/>
      <c r="C3" s="28"/>
      <c r="D3" s="28"/>
      <c r="E3" s="28"/>
      <c r="F3" s="28"/>
      <c r="G3" s="28"/>
      <c r="H3" s="28"/>
      <c r="I3" s="28"/>
      <c r="J3" s="28"/>
      <c r="K3" s="28"/>
    </row>
    <row r="4" spans="2:11" ht="15.75" thickBot="1" x14ac:dyDescent="0.3">
      <c r="B4" s="17">
        <v>1</v>
      </c>
      <c r="C4" s="75" t="s">
        <v>0</v>
      </c>
      <c r="D4" s="76"/>
      <c r="E4" s="76"/>
      <c r="F4" s="80" t="s">
        <v>244</v>
      </c>
      <c r="G4" s="81"/>
      <c r="H4" s="80" t="s">
        <v>245</v>
      </c>
      <c r="I4" s="81"/>
      <c r="J4" s="80" t="s">
        <v>246</v>
      </c>
      <c r="K4" s="81"/>
    </row>
    <row r="5" spans="2:11" ht="15.75" thickBot="1" x14ac:dyDescent="0.3">
      <c r="B5" s="42" t="s">
        <v>1</v>
      </c>
      <c r="C5" s="43" t="s">
        <v>2</v>
      </c>
      <c r="D5" s="44" t="s">
        <v>3</v>
      </c>
      <c r="E5" s="44" t="s">
        <v>4</v>
      </c>
      <c r="F5" s="45" t="s">
        <v>242</v>
      </c>
      <c r="G5" s="45" t="s">
        <v>243</v>
      </c>
      <c r="H5" s="45" t="s">
        <v>242</v>
      </c>
      <c r="I5" s="45" t="s">
        <v>243</v>
      </c>
      <c r="J5" s="45" t="s">
        <v>242</v>
      </c>
      <c r="K5" s="45" t="s">
        <v>243</v>
      </c>
    </row>
    <row r="6" spans="2:11" ht="15" customHeight="1" x14ac:dyDescent="0.25">
      <c r="B6" s="35" t="s">
        <v>5</v>
      </c>
      <c r="C6" s="36" t="s">
        <v>6</v>
      </c>
      <c r="D6" s="37" t="s">
        <v>7</v>
      </c>
      <c r="E6" s="37">
        <v>100</v>
      </c>
      <c r="F6" s="38"/>
      <c r="G6" s="39">
        <f>E6*F6</f>
        <v>0</v>
      </c>
      <c r="H6" s="39">
        <f>(F6*I$39)+F6</f>
        <v>0</v>
      </c>
      <c r="I6" s="40">
        <f>E6*H6</f>
        <v>0</v>
      </c>
      <c r="J6" s="39">
        <f>(H6*K$39)+H6</f>
        <v>0</v>
      </c>
      <c r="K6" s="40">
        <f>E6*J6</f>
        <v>0</v>
      </c>
    </row>
    <row r="7" spans="2:11" ht="15" customHeight="1" x14ac:dyDescent="0.25">
      <c r="B7" s="4" t="s">
        <v>8</v>
      </c>
      <c r="C7" s="2" t="s">
        <v>9</v>
      </c>
      <c r="D7" s="3" t="s">
        <v>7</v>
      </c>
      <c r="E7" s="3">
        <v>200</v>
      </c>
      <c r="F7" s="38"/>
      <c r="G7" s="25">
        <f t="shared" ref="G7:G25" si="0">E7*F7</f>
        <v>0</v>
      </c>
      <c r="H7" s="39">
        <f t="shared" ref="H7:H25" si="1">(F7*I$39)+F7</f>
        <v>0</v>
      </c>
      <c r="I7" s="29">
        <f t="shared" ref="I7:I25" si="2">(G7*I$39)+G7</f>
        <v>0</v>
      </c>
      <c r="J7" s="39">
        <f t="shared" ref="J7:J25" si="3">(H7*K$39)+H7</f>
        <v>0</v>
      </c>
      <c r="K7" s="30">
        <f t="shared" ref="K7:K25" si="4">(I7*K$39)+I7</f>
        <v>0</v>
      </c>
    </row>
    <row r="8" spans="2:11" ht="15" customHeight="1" x14ac:dyDescent="0.25">
      <c r="B8" s="4" t="s">
        <v>10</v>
      </c>
      <c r="C8" s="2" t="s">
        <v>11</v>
      </c>
      <c r="D8" s="3" t="s">
        <v>7</v>
      </c>
      <c r="E8" s="3">
        <v>200</v>
      </c>
      <c r="F8" s="38"/>
      <c r="G8" s="25">
        <f t="shared" si="0"/>
        <v>0</v>
      </c>
      <c r="H8" s="39">
        <f t="shared" si="1"/>
        <v>0</v>
      </c>
      <c r="I8" s="29">
        <f t="shared" si="2"/>
        <v>0</v>
      </c>
      <c r="J8" s="39">
        <f t="shared" si="3"/>
        <v>0</v>
      </c>
      <c r="K8" s="30">
        <f t="shared" si="4"/>
        <v>0</v>
      </c>
    </row>
    <row r="9" spans="2:11" ht="15" customHeight="1" x14ac:dyDescent="0.25">
      <c r="B9" s="4" t="s">
        <v>12</v>
      </c>
      <c r="C9" s="2" t="s">
        <v>13</v>
      </c>
      <c r="D9" s="3" t="s">
        <v>1</v>
      </c>
      <c r="E9" s="3">
        <v>3</v>
      </c>
      <c r="F9" s="38"/>
      <c r="G9" s="25">
        <f t="shared" si="0"/>
        <v>0</v>
      </c>
      <c r="H9" s="39">
        <f t="shared" si="1"/>
        <v>0</v>
      </c>
      <c r="I9" s="29">
        <f t="shared" si="2"/>
        <v>0</v>
      </c>
      <c r="J9" s="39">
        <f t="shared" si="3"/>
        <v>0</v>
      </c>
      <c r="K9" s="30">
        <f t="shared" si="4"/>
        <v>0</v>
      </c>
    </row>
    <row r="10" spans="2:11" ht="15" customHeight="1" x14ac:dyDescent="0.25">
      <c r="B10" s="4" t="s">
        <v>14</v>
      </c>
      <c r="C10" s="2" t="s">
        <v>15</v>
      </c>
      <c r="D10" s="3" t="s">
        <v>1</v>
      </c>
      <c r="E10" s="3">
        <v>3</v>
      </c>
      <c r="F10" s="38"/>
      <c r="G10" s="25">
        <f t="shared" si="0"/>
        <v>0</v>
      </c>
      <c r="H10" s="39">
        <f t="shared" si="1"/>
        <v>0</v>
      </c>
      <c r="I10" s="29">
        <f t="shared" si="2"/>
        <v>0</v>
      </c>
      <c r="J10" s="39">
        <f t="shared" si="3"/>
        <v>0</v>
      </c>
      <c r="K10" s="30">
        <f t="shared" si="4"/>
        <v>0</v>
      </c>
    </row>
    <row r="11" spans="2:11" ht="15" customHeight="1" x14ac:dyDescent="0.25">
      <c r="B11" s="4" t="s">
        <v>16</v>
      </c>
      <c r="C11" s="2" t="s">
        <v>17</v>
      </c>
      <c r="D11" s="3" t="s">
        <v>1</v>
      </c>
      <c r="E11" s="3">
        <v>3</v>
      </c>
      <c r="F11" s="38"/>
      <c r="G11" s="25">
        <f>E11*F11</f>
        <v>0</v>
      </c>
      <c r="H11" s="39">
        <f t="shared" si="1"/>
        <v>0</v>
      </c>
      <c r="I11" s="29">
        <f t="shared" si="2"/>
        <v>0</v>
      </c>
      <c r="J11" s="39">
        <f t="shared" si="3"/>
        <v>0</v>
      </c>
      <c r="K11" s="30">
        <f t="shared" si="4"/>
        <v>0</v>
      </c>
    </row>
    <row r="12" spans="2:11" ht="15" customHeight="1" x14ac:dyDescent="0.25">
      <c r="B12" s="4" t="s">
        <v>18</v>
      </c>
      <c r="C12" s="2" t="s">
        <v>19</v>
      </c>
      <c r="D12" s="3" t="s">
        <v>1</v>
      </c>
      <c r="E12" s="3">
        <v>3</v>
      </c>
      <c r="F12" s="38"/>
      <c r="G12" s="25">
        <f t="shared" si="0"/>
        <v>0</v>
      </c>
      <c r="H12" s="39">
        <f t="shared" si="1"/>
        <v>0</v>
      </c>
      <c r="I12" s="29">
        <f t="shared" si="2"/>
        <v>0</v>
      </c>
      <c r="J12" s="39">
        <f t="shared" si="3"/>
        <v>0</v>
      </c>
      <c r="K12" s="30">
        <f t="shared" si="4"/>
        <v>0</v>
      </c>
    </row>
    <row r="13" spans="2:11" ht="15" customHeight="1" x14ac:dyDescent="0.25">
      <c r="B13" s="4" t="s">
        <v>20</v>
      </c>
      <c r="C13" s="2" t="s">
        <v>21</v>
      </c>
      <c r="D13" s="3" t="s">
        <v>1</v>
      </c>
      <c r="E13" s="3">
        <v>2</v>
      </c>
      <c r="F13" s="38"/>
      <c r="G13" s="25">
        <f t="shared" si="0"/>
        <v>0</v>
      </c>
      <c r="H13" s="39">
        <f t="shared" si="1"/>
        <v>0</v>
      </c>
      <c r="I13" s="29">
        <f t="shared" si="2"/>
        <v>0</v>
      </c>
      <c r="J13" s="39">
        <f t="shared" si="3"/>
        <v>0</v>
      </c>
      <c r="K13" s="30">
        <f t="shared" si="4"/>
        <v>0</v>
      </c>
    </row>
    <row r="14" spans="2:11" ht="15" customHeight="1" x14ac:dyDescent="0.25">
      <c r="B14" s="4" t="s">
        <v>22</v>
      </c>
      <c r="C14" s="2" t="s">
        <v>23</v>
      </c>
      <c r="D14" s="3" t="s">
        <v>1</v>
      </c>
      <c r="E14" s="3">
        <v>2</v>
      </c>
      <c r="F14" s="38"/>
      <c r="G14" s="25">
        <f t="shared" si="0"/>
        <v>0</v>
      </c>
      <c r="H14" s="39">
        <f t="shared" si="1"/>
        <v>0</v>
      </c>
      <c r="I14" s="29">
        <f t="shared" si="2"/>
        <v>0</v>
      </c>
      <c r="J14" s="39">
        <f t="shared" si="3"/>
        <v>0</v>
      </c>
      <c r="K14" s="30">
        <f t="shared" si="4"/>
        <v>0</v>
      </c>
    </row>
    <row r="15" spans="2:11" ht="15" customHeight="1" x14ac:dyDescent="0.25">
      <c r="B15" s="4" t="s">
        <v>24</v>
      </c>
      <c r="C15" s="2" t="s">
        <v>25</v>
      </c>
      <c r="D15" s="3" t="s">
        <v>1</v>
      </c>
      <c r="E15" s="3">
        <v>2</v>
      </c>
      <c r="F15" s="38"/>
      <c r="G15" s="25">
        <f t="shared" si="0"/>
        <v>0</v>
      </c>
      <c r="H15" s="39">
        <f t="shared" si="1"/>
        <v>0</v>
      </c>
      <c r="I15" s="29">
        <f t="shared" si="2"/>
        <v>0</v>
      </c>
      <c r="J15" s="39">
        <f t="shared" si="3"/>
        <v>0</v>
      </c>
      <c r="K15" s="30">
        <f t="shared" si="4"/>
        <v>0</v>
      </c>
    </row>
    <row r="16" spans="2:11" ht="15" customHeight="1" x14ac:dyDescent="0.25">
      <c r="B16" s="4" t="s">
        <v>26</v>
      </c>
      <c r="C16" s="2" t="s">
        <v>27</v>
      </c>
      <c r="D16" s="3" t="s">
        <v>1</v>
      </c>
      <c r="E16" s="3">
        <v>2</v>
      </c>
      <c r="F16" s="38"/>
      <c r="G16" s="25">
        <f t="shared" si="0"/>
        <v>0</v>
      </c>
      <c r="H16" s="39">
        <f t="shared" si="1"/>
        <v>0</v>
      </c>
      <c r="I16" s="29">
        <f t="shared" si="2"/>
        <v>0</v>
      </c>
      <c r="J16" s="39">
        <f t="shared" si="3"/>
        <v>0</v>
      </c>
      <c r="K16" s="30">
        <f t="shared" si="4"/>
        <v>0</v>
      </c>
    </row>
    <row r="17" spans="2:11" ht="15" customHeight="1" x14ac:dyDescent="0.25">
      <c r="B17" s="4" t="s">
        <v>28</v>
      </c>
      <c r="C17" s="2" t="s">
        <v>29</v>
      </c>
      <c r="D17" s="3" t="s">
        <v>1</v>
      </c>
      <c r="E17" s="3">
        <v>1</v>
      </c>
      <c r="F17" s="38"/>
      <c r="G17" s="25">
        <f t="shared" si="0"/>
        <v>0</v>
      </c>
      <c r="H17" s="39">
        <f t="shared" si="1"/>
        <v>0</v>
      </c>
      <c r="I17" s="29">
        <f t="shared" si="2"/>
        <v>0</v>
      </c>
      <c r="J17" s="39">
        <f t="shared" si="3"/>
        <v>0</v>
      </c>
      <c r="K17" s="30">
        <f>(I17*K$39)+I17</f>
        <v>0</v>
      </c>
    </row>
    <row r="18" spans="2:11" ht="15" customHeight="1" x14ac:dyDescent="0.25">
      <c r="B18" s="4" t="s">
        <v>30</v>
      </c>
      <c r="C18" s="2" t="s">
        <v>31</v>
      </c>
      <c r="D18" s="3" t="s">
        <v>1</v>
      </c>
      <c r="E18" s="3">
        <v>1</v>
      </c>
      <c r="F18" s="38"/>
      <c r="G18" s="25">
        <f t="shared" si="0"/>
        <v>0</v>
      </c>
      <c r="H18" s="39">
        <f t="shared" si="1"/>
        <v>0</v>
      </c>
      <c r="I18" s="29">
        <f t="shared" si="2"/>
        <v>0</v>
      </c>
      <c r="J18" s="39">
        <f t="shared" si="3"/>
        <v>0</v>
      </c>
      <c r="K18" s="30">
        <f t="shared" si="4"/>
        <v>0</v>
      </c>
    </row>
    <row r="19" spans="2:11" ht="15" customHeight="1" x14ac:dyDescent="0.25">
      <c r="B19" s="4" t="s">
        <v>32</v>
      </c>
      <c r="C19" s="2" t="s">
        <v>33</v>
      </c>
      <c r="D19" s="3" t="s">
        <v>1</v>
      </c>
      <c r="E19" s="3">
        <v>1</v>
      </c>
      <c r="F19" s="38"/>
      <c r="G19" s="25">
        <f t="shared" si="0"/>
        <v>0</v>
      </c>
      <c r="H19" s="39">
        <f t="shared" si="1"/>
        <v>0</v>
      </c>
      <c r="I19" s="29">
        <f t="shared" si="2"/>
        <v>0</v>
      </c>
      <c r="J19" s="39">
        <f t="shared" si="3"/>
        <v>0</v>
      </c>
      <c r="K19" s="30">
        <f t="shared" si="4"/>
        <v>0</v>
      </c>
    </row>
    <row r="20" spans="2:11" ht="15" customHeight="1" x14ac:dyDescent="0.25">
      <c r="B20" s="4" t="s">
        <v>34</v>
      </c>
      <c r="C20" s="2" t="s">
        <v>35</v>
      </c>
      <c r="D20" s="3" t="s">
        <v>1</v>
      </c>
      <c r="E20" s="3">
        <v>1</v>
      </c>
      <c r="F20" s="38"/>
      <c r="G20" s="25">
        <f t="shared" si="0"/>
        <v>0</v>
      </c>
      <c r="H20" s="39">
        <f t="shared" si="1"/>
        <v>0</v>
      </c>
      <c r="I20" s="29">
        <f t="shared" si="2"/>
        <v>0</v>
      </c>
      <c r="J20" s="39">
        <f t="shared" si="3"/>
        <v>0</v>
      </c>
      <c r="K20" s="30">
        <f t="shared" si="4"/>
        <v>0</v>
      </c>
    </row>
    <row r="21" spans="2:11" ht="15" customHeight="1" x14ac:dyDescent="0.25">
      <c r="B21" s="4" t="s">
        <v>36</v>
      </c>
      <c r="C21" s="2" t="s">
        <v>37</v>
      </c>
      <c r="D21" s="3" t="s">
        <v>7</v>
      </c>
      <c r="E21" s="3">
        <v>100</v>
      </c>
      <c r="F21" s="38"/>
      <c r="G21" s="25">
        <f t="shared" si="0"/>
        <v>0</v>
      </c>
      <c r="H21" s="39">
        <f t="shared" si="1"/>
        <v>0</v>
      </c>
      <c r="I21" s="29">
        <f t="shared" si="2"/>
        <v>0</v>
      </c>
      <c r="J21" s="39">
        <f t="shared" si="3"/>
        <v>0</v>
      </c>
      <c r="K21" s="30">
        <f t="shared" si="4"/>
        <v>0</v>
      </c>
    </row>
    <row r="22" spans="2:11" ht="30.6" customHeight="1" x14ac:dyDescent="0.25">
      <c r="B22" s="4" t="s">
        <v>38</v>
      </c>
      <c r="C22" s="2" t="s">
        <v>39</v>
      </c>
      <c r="D22" s="3" t="s">
        <v>7</v>
      </c>
      <c r="E22" s="3">
        <v>100</v>
      </c>
      <c r="F22" s="38"/>
      <c r="G22" s="25">
        <f t="shared" si="0"/>
        <v>0</v>
      </c>
      <c r="H22" s="39">
        <f t="shared" si="1"/>
        <v>0</v>
      </c>
      <c r="I22" s="29">
        <f t="shared" si="2"/>
        <v>0</v>
      </c>
      <c r="J22" s="39">
        <f t="shared" si="3"/>
        <v>0</v>
      </c>
      <c r="K22" s="30">
        <f t="shared" si="4"/>
        <v>0</v>
      </c>
    </row>
    <row r="23" spans="2:11" ht="15" customHeight="1" x14ac:dyDescent="0.25">
      <c r="B23" s="4" t="s">
        <v>40</v>
      </c>
      <c r="C23" s="2" t="s">
        <v>41</v>
      </c>
      <c r="D23" s="3" t="s">
        <v>7</v>
      </c>
      <c r="E23" s="3">
        <v>100</v>
      </c>
      <c r="F23" s="38"/>
      <c r="G23" s="25">
        <f t="shared" si="0"/>
        <v>0</v>
      </c>
      <c r="H23" s="39">
        <f t="shared" si="1"/>
        <v>0</v>
      </c>
      <c r="I23" s="29">
        <f t="shared" si="2"/>
        <v>0</v>
      </c>
      <c r="J23" s="39">
        <f t="shared" si="3"/>
        <v>0</v>
      </c>
      <c r="K23" s="30">
        <f t="shared" si="4"/>
        <v>0</v>
      </c>
    </row>
    <row r="24" spans="2:11" ht="15" customHeight="1" x14ac:dyDescent="0.25">
      <c r="B24" s="4" t="s">
        <v>42</v>
      </c>
      <c r="C24" s="2" t="s">
        <v>43</v>
      </c>
      <c r="D24" s="3" t="s">
        <v>44</v>
      </c>
      <c r="E24" s="3">
        <v>10</v>
      </c>
      <c r="F24" s="38"/>
      <c r="G24" s="25">
        <f t="shared" si="0"/>
        <v>0</v>
      </c>
      <c r="H24" s="39">
        <f t="shared" si="1"/>
        <v>0</v>
      </c>
      <c r="I24" s="29">
        <f t="shared" si="2"/>
        <v>0</v>
      </c>
      <c r="J24" s="39">
        <f t="shared" si="3"/>
        <v>0</v>
      </c>
      <c r="K24" s="30">
        <f t="shared" si="4"/>
        <v>0</v>
      </c>
    </row>
    <row r="25" spans="2:11" ht="15" customHeight="1" x14ac:dyDescent="0.25">
      <c r="B25" s="4" t="s">
        <v>45</v>
      </c>
      <c r="C25" s="2" t="s">
        <v>46</v>
      </c>
      <c r="D25" s="3" t="s">
        <v>7</v>
      </c>
      <c r="E25" s="3">
        <v>200</v>
      </c>
      <c r="F25" s="38"/>
      <c r="G25" s="25">
        <f t="shared" si="0"/>
        <v>0</v>
      </c>
      <c r="H25" s="39">
        <f t="shared" si="1"/>
        <v>0</v>
      </c>
      <c r="I25" s="29">
        <f t="shared" si="2"/>
        <v>0</v>
      </c>
      <c r="J25" s="39">
        <f t="shared" si="3"/>
        <v>0</v>
      </c>
      <c r="K25" s="30">
        <f t="shared" si="4"/>
        <v>0</v>
      </c>
    </row>
    <row r="26" spans="2:11" ht="39" thickBot="1" x14ac:dyDescent="0.3">
      <c r="B26" s="46" t="s">
        <v>47</v>
      </c>
      <c r="C26" s="47" t="s">
        <v>48</v>
      </c>
      <c r="D26" s="48" t="s">
        <v>1</v>
      </c>
      <c r="E26" s="49">
        <v>5000</v>
      </c>
      <c r="F26" s="50">
        <v>5000</v>
      </c>
      <c r="G26" s="50">
        <v>5000</v>
      </c>
      <c r="H26" s="50">
        <v>5000</v>
      </c>
      <c r="I26" s="50">
        <v>5000</v>
      </c>
      <c r="J26" s="50">
        <v>5000</v>
      </c>
      <c r="K26" s="51">
        <v>5000</v>
      </c>
    </row>
    <row r="27" spans="2:11" ht="15" customHeight="1" thickBot="1" x14ac:dyDescent="0.3">
      <c r="B27" s="52" t="s">
        <v>49</v>
      </c>
      <c r="C27" s="83" t="s">
        <v>50</v>
      </c>
      <c r="D27" s="84"/>
      <c r="E27" s="84"/>
      <c r="F27" s="84"/>
      <c r="G27" s="84"/>
      <c r="H27" s="84"/>
      <c r="I27" s="84"/>
      <c r="J27" s="84"/>
      <c r="K27" s="85"/>
    </row>
    <row r="28" spans="2:11" ht="15" customHeight="1" x14ac:dyDescent="0.25">
      <c r="B28" s="35" t="s">
        <v>51</v>
      </c>
      <c r="C28" s="36" t="s">
        <v>52</v>
      </c>
      <c r="D28" s="37" t="s">
        <v>53</v>
      </c>
      <c r="E28" s="37">
        <v>20</v>
      </c>
      <c r="F28" s="38"/>
      <c r="G28" s="39">
        <f t="shared" ref="G28:G31" si="5">E28*F28</f>
        <v>0</v>
      </c>
      <c r="H28" s="39">
        <f t="shared" ref="H28:H30" si="6">(F28*I$39)+F28</f>
        <v>0</v>
      </c>
      <c r="I28" s="40">
        <f>(G28*I$36)+G28</f>
        <v>0</v>
      </c>
      <c r="J28" s="39">
        <f t="shared" ref="J28:J31" si="7">(H28*K$39)+H28</f>
        <v>0</v>
      </c>
      <c r="K28" s="41">
        <f t="shared" ref="K28:K31" si="8">(I28*K$36)+I28</f>
        <v>0</v>
      </c>
    </row>
    <row r="29" spans="2:11" ht="15" customHeight="1" x14ac:dyDescent="0.25">
      <c r="B29" s="4" t="s">
        <v>54</v>
      </c>
      <c r="C29" s="2" t="s">
        <v>55</v>
      </c>
      <c r="D29" s="3" t="s">
        <v>53</v>
      </c>
      <c r="E29" s="3">
        <v>20</v>
      </c>
      <c r="F29" s="20"/>
      <c r="G29" s="25">
        <f t="shared" si="5"/>
        <v>0</v>
      </c>
      <c r="H29" s="39">
        <f t="shared" si="6"/>
        <v>0</v>
      </c>
      <c r="I29" s="29">
        <f>(G29*I$36)+G29</f>
        <v>0</v>
      </c>
      <c r="J29" s="39">
        <f t="shared" si="7"/>
        <v>0</v>
      </c>
      <c r="K29" s="30">
        <f t="shared" si="8"/>
        <v>0</v>
      </c>
    </row>
    <row r="30" spans="2:11" ht="15" customHeight="1" x14ac:dyDescent="0.25">
      <c r="B30" s="4" t="s">
        <v>56</v>
      </c>
      <c r="C30" s="2" t="s">
        <v>57</v>
      </c>
      <c r="D30" s="3" t="s">
        <v>53</v>
      </c>
      <c r="E30" s="3">
        <v>24</v>
      </c>
      <c r="F30" s="20"/>
      <c r="G30" s="25">
        <f t="shared" si="5"/>
        <v>0</v>
      </c>
      <c r="H30" s="39">
        <f t="shared" si="6"/>
        <v>0</v>
      </c>
      <c r="I30" s="29">
        <f>(G30*I$36)+G30</f>
        <v>0</v>
      </c>
      <c r="J30" s="39">
        <f t="shared" si="7"/>
        <v>0</v>
      </c>
      <c r="K30" s="30">
        <f t="shared" si="8"/>
        <v>0</v>
      </c>
    </row>
    <row r="31" spans="2:11" ht="15" customHeight="1" thickBot="1" x14ac:dyDescent="0.3">
      <c r="B31" s="46" t="s">
        <v>58</v>
      </c>
      <c r="C31" s="47" t="s">
        <v>59</v>
      </c>
      <c r="D31" s="48" t="s">
        <v>53</v>
      </c>
      <c r="E31" s="48">
        <v>24</v>
      </c>
      <c r="F31" s="53"/>
      <c r="G31" s="54">
        <f t="shared" si="5"/>
        <v>0</v>
      </c>
      <c r="H31" s="39">
        <f t="shared" ref="H31" si="9">(F31*I$39)+F31</f>
        <v>0</v>
      </c>
      <c r="I31" s="55">
        <f>(G31*I$36)+G31</f>
        <v>0</v>
      </c>
      <c r="J31" s="39">
        <f t="shared" si="7"/>
        <v>0</v>
      </c>
      <c r="K31" s="56">
        <f t="shared" si="8"/>
        <v>0</v>
      </c>
    </row>
    <row r="32" spans="2:11" ht="15" customHeight="1" thickBot="1" x14ac:dyDescent="0.3">
      <c r="B32" s="86" t="s">
        <v>60</v>
      </c>
      <c r="C32" s="87"/>
      <c r="D32" s="87"/>
      <c r="E32" s="87"/>
      <c r="F32" s="87"/>
      <c r="G32" s="57">
        <f>SUM(G6:G26,G28:G31)</f>
        <v>5000</v>
      </c>
      <c r="H32" s="57"/>
      <c r="I32" s="57">
        <f>SUM(I6:I26,I28:I31)</f>
        <v>5000</v>
      </c>
      <c r="J32" s="70"/>
      <c r="K32" s="58">
        <f>SUM(K6:K26,K28:K31)</f>
        <v>5000</v>
      </c>
    </row>
    <row r="33" spans="2:11" ht="15.75" thickBot="1" x14ac:dyDescent="0.3">
      <c r="B33" s="31"/>
      <c r="C33" s="28"/>
      <c r="D33" s="28"/>
      <c r="E33" s="28"/>
      <c r="F33" s="28"/>
      <c r="G33" s="28"/>
      <c r="H33" s="28"/>
      <c r="I33" s="28"/>
      <c r="J33" s="28"/>
      <c r="K33" s="32"/>
    </row>
    <row r="34" spans="2:11" x14ac:dyDescent="0.25">
      <c r="B34" s="8"/>
      <c r="C34" s="9"/>
      <c r="D34" s="10"/>
      <c r="E34" s="10"/>
      <c r="F34" s="11"/>
      <c r="G34" s="10" t="s">
        <v>61</v>
      </c>
      <c r="H34" s="10"/>
      <c r="I34" s="12" t="s">
        <v>239</v>
      </c>
      <c r="J34" s="71"/>
      <c r="K34" s="13" t="s">
        <v>240</v>
      </c>
    </row>
    <row r="35" spans="2:11" x14ac:dyDescent="0.25">
      <c r="B35" s="4"/>
      <c r="C35" s="5" t="s">
        <v>62</v>
      </c>
      <c r="D35" s="6"/>
      <c r="E35" s="88" t="s">
        <v>63</v>
      </c>
      <c r="F35" s="88"/>
      <c r="G35" s="89"/>
      <c r="H35" s="89"/>
      <c r="I35" s="89"/>
      <c r="J35" s="90"/>
      <c r="K35" s="91"/>
    </row>
    <row r="36" spans="2:11" x14ac:dyDescent="0.25">
      <c r="B36" s="4"/>
      <c r="C36" s="1" t="s">
        <v>64</v>
      </c>
      <c r="D36" s="1"/>
      <c r="E36" s="92"/>
      <c r="F36" s="92"/>
      <c r="G36" s="3" t="s">
        <v>65</v>
      </c>
      <c r="H36" s="3"/>
      <c r="I36" s="21"/>
      <c r="J36" s="77"/>
      <c r="K36" s="22"/>
    </row>
    <row r="37" spans="2:11" x14ac:dyDescent="0.25">
      <c r="B37" s="4"/>
      <c r="C37" s="93"/>
      <c r="D37" s="93"/>
      <c r="E37" s="93"/>
      <c r="F37" s="93"/>
      <c r="G37" s="93"/>
      <c r="H37" s="93"/>
      <c r="I37" s="93"/>
      <c r="J37" s="94"/>
      <c r="K37" s="95"/>
    </row>
    <row r="38" spans="2:11" x14ac:dyDescent="0.25">
      <c r="B38" s="4"/>
      <c r="C38" s="5" t="s">
        <v>66</v>
      </c>
      <c r="D38" s="6"/>
      <c r="E38" s="88" t="s">
        <v>67</v>
      </c>
      <c r="F38" s="88"/>
      <c r="G38" s="89"/>
      <c r="H38" s="89"/>
      <c r="I38" s="89"/>
      <c r="J38" s="90"/>
      <c r="K38" s="91"/>
    </row>
    <row r="39" spans="2:11" ht="15.75" thickBot="1" x14ac:dyDescent="0.3">
      <c r="B39" s="14"/>
      <c r="C39" s="15" t="s">
        <v>68</v>
      </c>
      <c r="D39" s="15"/>
      <c r="E39" s="82"/>
      <c r="F39" s="82"/>
      <c r="G39" s="16" t="s">
        <v>65</v>
      </c>
      <c r="H39" s="16"/>
      <c r="I39" s="23"/>
      <c r="J39" s="78"/>
      <c r="K39" s="24"/>
    </row>
    <row r="40" spans="2:11" x14ac:dyDescent="0.25">
      <c r="B40" s="28"/>
      <c r="C40" s="28"/>
      <c r="D40" s="28"/>
      <c r="E40" s="28"/>
      <c r="F40" s="28"/>
      <c r="G40" s="28"/>
      <c r="H40" s="28"/>
      <c r="I40" s="28"/>
      <c r="J40" s="28"/>
      <c r="K40" s="28"/>
    </row>
    <row r="41" spans="2:11" x14ac:dyDescent="0.25">
      <c r="B41" s="28"/>
      <c r="C41" s="28"/>
      <c r="D41" s="28"/>
      <c r="E41" s="28"/>
      <c r="F41" s="28"/>
      <c r="G41" s="28"/>
      <c r="H41" s="28"/>
      <c r="I41" s="28"/>
      <c r="J41" s="28"/>
      <c r="K41" s="28"/>
    </row>
    <row r="42" spans="2:11" ht="15.75" thickBot="1" x14ac:dyDescent="0.3">
      <c r="B42" s="28"/>
      <c r="C42" s="28"/>
      <c r="D42" s="28"/>
      <c r="E42" s="28"/>
      <c r="F42" s="28"/>
      <c r="G42" s="28"/>
      <c r="H42" s="28"/>
      <c r="I42" s="28"/>
      <c r="J42" s="28"/>
      <c r="K42" s="28"/>
    </row>
    <row r="43" spans="2:11" ht="15.75" thickBot="1" x14ac:dyDescent="0.3">
      <c r="B43" s="17">
        <v>2</v>
      </c>
      <c r="C43" s="79" t="s">
        <v>69</v>
      </c>
      <c r="D43" s="19"/>
      <c r="E43" s="72"/>
      <c r="F43" s="80" t="s">
        <v>244</v>
      </c>
      <c r="G43" s="81"/>
      <c r="H43" s="80" t="s">
        <v>245</v>
      </c>
      <c r="I43" s="81"/>
      <c r="J43" s="80" t="s">
        <v>246</v>
      </c>
      <c r="K43" s="81"/>
    </row>
    <row r="44" spans="2:11" ht="15.75" thickBot="1" x14ac:dyDescent="0.3">
      <c r="B44" s="42" t="s">
        <v>1</v>
      </c>
      <c r="C44" s="43" t="s">
        <v>2</v>
      </c>
      <c r="D44" s="44" t="s">
        <v>3</v>
      </c>
      <c r="E44" s="44" t="s">
        <v>4</v>
      </c>
      <c r="F44" s="45" t="s">
        <v>242</v>
      </c>
      <c r="G44" s="45" t="s">
        <v>243</v>
      </c>
      <c r="H44" s="45" t="s">
        <v>242</v>
      </c>
      <c r="I44" s="45" t="s">
        <v>243</v>
      </c>
      <c r="J44" s="45" t="s">
        <v>242</v>
      </c>
      <c r="K44" s="45" t="s">
        <v>243</v>
      </c>
    </row>
    <row r="45" spans="2:11" x14ac:dyDescent="0.25">
      <c r="B45" s="35" t="s">
        <v>70</v>
      </c>
      <c r="C45" s="36" t="s">
        <v>71</v>
      </c>
      <c r="D45" s="37" t="s">
        <v>7</v>
      </c>
      <c r="E45" s="37">
        <v>200</v>
      </c>
      <c r="F45" s="38"/>
      <c r="G45" s="39">
        <f>E45*F45</f>
        <v>0</v>
      </c>
      <c r="H45" s="39">
        <f>(F45*I$68)+F45</f>
        <v>0</v>
      </c>
      <c r="I45" s="40">
        <f>E45*H45</f>
        <v>0</v>
      </c>
      <c r="J45" s="39">
        <f>(H45*K$68)+H45</f>
        <v>0</v>
      </c>
      <c r="K45" s="41">
        <f>(I45*K$68)+I45</f>
        <v>0</v>
      </c>
    </row>
    <row r="46" spans="2:11" x14ac:dyDescent="0.25">
      <c r="B46" s="4">
        <v>2.2000000000000002</v>
      </c>
      <c r="C46" s="2" t="s">
        <v>72</v>
      </c>
      <c r="D46" s="3" t="s">
        <v>7</v>
      </c>
      <c r="E46" s="3">
        <v>150</v>
      </c>
      <c r="F46" s="38"/>
      <c r="G46" s="25">
        <f t="shared" ref="G46:G51" si="10">E46*F46</f>
        <v>0</v>
      </c>
      <c r="H46" s="39">
        <f t="shared" ref="H46:H54" si="11">(F46*I$68)+F46</f>
        <v>0</v>
      </c>
      <c r="I46" s="40">
        <f t="shared" ref="I46:I54" si="12">E46*H46</f>
        <v>0</v>
      </c>
      <c r="J46" s="39">
        <f>(H46*K$68)+H46</f>
        <v>0</v>
      </c>
      <c r="K46" s="30">
        <f t="shared" ref="K46:K54" si="13">(I46*K$68)+I46</f>
        <v>0</v>
      </c>
    </row>
    <row r="47" spans="2:11" x14ac:dyDescent="0.25">
      <c r="B47" s="4" t="s">
        <v>73</v>
      </c>
      <c r="C47" s="2" t="s">
        <v>74</v>
      </c>
      <c r="D47" s="3" t="s">
        <v>1</v>
      </c>
      <c r="E47" s="3">
        <v>2</v>
      </c>
      <c r="F47" s="38"/>
      <c r="G47" s="25">
        <f t="shared" si="10"/>
        <v>0</v>
      </c>
      <c r="H47" s="39">
        <f t="shared" si="11"/>
        <v>0</v>
      </c>
      <c r="I47" s="40">
        <f t="shared" si="12"/>
        <v>0</v>
      </c>
      <c r="J47" s="39">
        <f t="shared" ref="J47:J54" si="14">(H47*K$68)+H47</f>
        <v>0</v>
      </c>
      <c r="K47" s="30">
        <f t="shared" si="13"/>
        <v>0</v>
      </c>
    </row>
    <row r="48" spans="2:11" x14ac:dyDescent="0.25">
      <c r="B48" s="4" t="s">
        <v>75</v>
      </c>
      <c r="C48" s="2" t="s">
        <v>76</v>
      </c>
      <c r="D48" s="3" t="s">
        <v>1</v>
      </c>
      <c r="E48" s="3">
        <v>2</v>
      </c>
      <c r="F48" s="38"/>
      <c r="G48" s="25">
        <f t="shared" si="10"/>
        <v>0</v>
      </c>
      <c r="H48" s="39">
        <f t="shared" si="11"/>
        <v>0</v>
      </c>
      <c r="I48" s="40">
        <f t="shared" si="12"/>
        <v>0</v>
      </c>
      <c r="J48" s="39">
        <f t="shared" si="14"/>
        <v>0</v>
      </c>
      <c r="K48" s="30">
        <f t="shared" si="13"/>
        <v>0</v>
      </c>
    </row>
    <row r="49" spans="2:11" x14ac:dyDescent="0.25">
      <c r="B49" s="4" t="s">
        <v>77</v>
      </c>
      <c r="C49" s="2" t="s">
        <v>78</v>
      </c>
      <c r="D49" s="3" t="s">
        <v>1</v>
      </c>
      <c r="E49" s="3">
        <v>1</v>
      </c>
      <c r="F49" s="38"/>
      <c r="G49" s="25">
        <f t="shared" si="10"/>
        <v>0</v>
      </c>
      <c r="H49" s="39">
        <f t="shared" si="11"/>
        <v>0</v>
      </c>
      <c r="I49" s="40">
        <f t="shared" si="12"/>
        <v>0</v>
      </c>
      <c r="J49" s="39">
        <f t="shared" si="14"/>
        <v>0</v>
      </c>
      <c r="K49" s="30">
        <f t="shared" si="13"/>
        <v>0</v>
      </c>
    </row>
    <row r="50" spans="2:11" x14ac:dyDescent="0.25">
      <c r="B50" s="4" t="s">
        <v>79</v>
      </c>
      <c r="C50" s="2" t="s">
        <v>80</v>
      </c>
      <c r="D50" s="3" t="s">
        <v>1</v>
      </c>
      <c r="E50" s="3">
        <v>1</v>
      </c>
      <c r="F50" s="38"/>
      <c r="G50" s="25">
        <f>E50*F50</f>
        <v>0</v>
      </c>
      <c r="H50" s="39">
        <f t="shared" si="11"/>
        <v>0</v>
      </c>
      <c r="I50" s="40">
        <f t="shared" si="12"/>
        <v>0</v>
      </c>
      <c r="J50" s="39">
        <f t="shared" si="14"/>
        <v>0</v>
      </c>
      <c r="K50" s="30">
        <f t="shared" si="13"/>
        <v>0</v>
      </c>
    </row>
    <row r="51" spans="2:11" x14ac:dyDescent="0.25">
      <c r="B51" s="4" t="s">
        <v>81</v>
      </c>
      <c r="C51" s="2" t="s">
        <v>82</v>
      </c>
      <c r="D51" s="3" t="s">
        <v>1</v>
      </c>
      <c r="E51" s="3">
        <v>2</v>
      </c>
      <c r="F51" s="38"/>
      <c r="G51" s="25">
        <f t="shared" si="10"/>
        <v>0</v>
      </c>
      <c r="H51" s="39">
        <f t="shared" si="11"/>
        <v>0</v>
      </c>
      <c r="I51" s="40">
        <f t="shared" si="12"/>
        <v>0</v>
      </c>
      <c r="J51" s="39">
        <f t="shared" si="14"/>
        <v>0</v>
      </c>
      <c r="K51" s="30">
        <f t="shared" si="13"/>
        <v>0</v>
      </c>
    </row>
    <row r="52" spans="2:11" x14ac:dyDescent="0.25">
      <c r="B52" s="4" t="s">
        <v>83</v>
      </c>
      <c r="C52" s="2" t="s">
        <v>84</v>
      </c>
      <c r="D52" s="3" t="s">
        <v>1</v>
      </c>
      <c r="E52" s="3">
        <v>1</v>
      </c>
      <c r="F52" s="38"/>
      <c r="G52" s="25">
        <f t="shared" ref="G52:G54" si="15">E52*F52</f>
        <v>0</v>
      </c>
      <c r="H52" s="39">
        <f t="shared" si="11"/>
        <v>0</v>
      </c>
      <c r="I52" s="40">
        <f t="shared" si="12"/>
        <v>0</v>
      </c>
      <c r="J52" s="39">
        <f t="shared" si="14"/>
        <v>0</v>
      </c>
      <c r="K52" s="30">
        <f t="shared" si="13"/>
        <v>0</v>
      </c>
    </row>
    <row r="53" spans="2:11" x14ac:dyDescent="0.25">
      <c r="B53" s="4" t="s">
        <v>85</v>
      </c>
      <c r="C53" s="1" t="s">
        <v>43</v>
      </c>
      <c r="D53" s="3" t="s">
        <v>86</v>
      </c>
      <c r="E53" s="3">
        <v>10</v>
      </c>
      <c r="F53" s="38"/>
      <c r="G53" s="25">
        <f t="shared" si="15"/>
        <v>0</v>
      </c>
      <c r="H53" s="39">
        <f t="shared" si="11"/>
        <v>0</v>
      </c>
      <c r="I53" s="40">
        <f t="shared" si="12"/>
        <v>0</v>
      </c>
      <c r="J53" s="39">
        <f t="shared" si="14"/>
        <v>0</v>
      </c>
      <c r="K53" s="30">
        <f t="shared" si="13"/>
        <v>0</v>
      </c>
    </row>
    <row r="54" spans="2:11" x14ac:dyDescent="0.25">
      <c r="B54" s="4" t="s">
        <v>87</v>
      </c>
      <c r="C54" s="2" t="s">
        <v>46</v>
      </c>
      <c r="D54" s="3" t="s">
        <v>7</v>
      </c>
      <c r="E54" s="3">
        <v>100</v>
      </c>
      <c r="F54" s="38"/>
      <c r="G54" s="25">
        <f t="shared" si="15"/>
        <v>0</v>
      </c>
      <c r="H54" s="39">
        <f t="shared" si="11"/>
        <v>0</v>
      </c>
      <c r="I54" s="40">
        <f t="shared" si="12"/>
        <v>0</v>
      </c>
      <c r="J54" s="39">
        <f t="shared" si="14"/>
        <v>0</v>
      </c>
      <c r="K54" s="30">
        <f t="shared" si="13"/>
        <v>0</v>
      </c>
    </row>
    <row r="55" spans="2:11" ht="39" thickBot="1" x14ac:dyDescent="0.3">
      <c r="B55" s="46" t="s">
        <v>88</v>
      </c>
      <c r="C55" s="47" t="s">
        <v>48</v>
      </c>
      <c r="D55" s="48" t="s">
        <v>1</v>
      </c>
      <c r="E55" s="50">
        <v>5000</v>
      </c>
      <c r="F55" s="50">
        <v>5000</v>
      </c>
      <c r="G55" s="50">
        <v>5000</v>
      </c>
      <c r="H55" s="50">
        <v>5000</v>
      </c>
      <c r="I55" s="50">
        <v>5000</v>
      </c>
      <c r="J55" s="50">
        <v>5000</v>
      </c>
      <c r="K55" s="51">
        <v>5000</v>
      </c>
    </row>
    <row r="56" spans="2:11" ht="15.75" thickBot="1" x14ac:dyDescent="0.3">
      <c r="B56" s="62" t="s">
        <v>89</v>
      </c>
      <c r="C56" s="83" t="s">
        <v>50</v>
      </c>
      <c r="D56" s="84"/>
      <c r="E56" s="84"/>
      <c r="F56" s="84"/>
      <c r="G56" s="84"/>
      <c r="H56" s="84"/>
      <c r="I56" s="84"/>
      <c r="J56" s="84"/>
      <c r="K56" s="85"/>
    </row>
    <row r="57" spans="2:11" x14ac:dyDescent="0.25">
      <c r="B57" s="35" t="s">
        <v>90</v>
      </c>
      <c r="C57" s="61" t="s">
        <v>52</v>
      </c>
      <c r="D57" s="37" t="s">
        <v>53</v>
      </c>
      <c r="E57" s="37">
        <v>4</v>
      </c>
      <c r="F57" s="38"/>
      <c r="G57" s="39">
        <f t="shared" ref="G57" si="16">E57*F57</f>
        <v>0</v>
      </c>
      <c r="H57" s="39">
        <f>(F57*I$68)+F57</f>
        <v>0</v>
      </c>
      <c r="I57" s="40">
        <f>(G57*I$36)+G57</f>
        <v>0</v>
      </c>
      <c r="J57" s="39">
        <f>(H57*K$68)+H57</f>
        <v>0</v>
      </c>
      <c r="K57" s="41">
        <f t="shared" ref="K57" si="17">(I57*K$36)+I57</f>
        <v>0</v>
      </c>
    </row>
    <row r="58" spans="2:11" x14ac:dyDescent="0.25">
      <c r="B58" s="4" t="s">
        <v>91</v>
      </c>
      <c r="C58" s="1" t="s">
        <v>55</v>
      </c>
      <c r="D58" s="3" t="s">
        <v>53</v>
      </c>
      <c r="E58" s="3">
        <v>4</v>
      </c>
      <c r="F58" s="20"/>
      <c r="G58" s="25">
        <f t="shared" ref="G58:G60" si="18">E58*F58</f>
        <v>0</v>
      </c>
      <c r="H58" s="39">
        <f t="shared" ref="H58:H60" si="19">(F58*I$68)+F58</f>
        <v>0</v>
      </c>
      <c r="I58" s="29">
        <f>(G58*I$36)+G58</f>
        <v>0</v>
      </c>
      <c r="J58" s="39">
        <f t="shared" ref="J58:J60" si="20">(H58*K$68)+H58</f>
        <v>0</v>
      </c>
      <c r="K58" s="30">
        <f t="shared" ref="K58:K60" si="21">(I58*K$36)+I58</f>
        <v>0</v>
      </c>
    </row>
    <row r="59" spans="2:11" x14ac:dyDescent="0.25">
      <c r="B59" s="4" t="s">
        <v>92</v>
      </c>
      <c r="C59" s="1" t="s">
        <v>57</v>
      </c>
      <c r="D59" s="3" t="s">
        <v>53</v>
      </c>
      <c r="E59" s="3">
        <v>4</v>
      </c>
      <c r="F59" s="20"/>
      <c r="G59" s="25">
        <f t="shared" si="18"/>
        <v>0</v>
      </c>
      <c r="H59" s="39">
        <f t="shared" si="19"/>
        <v>0</v>
      </c>
      <c r="I59" s="29">
        <f>(G59*I$36)+G59</f>
        <v>0</v>
      </c>
      <c r="J59" s="39">
        <f t="shared" si="20"/>
        <v>0</v>
      </c>
      <c r="K59" s="30">
        <f t="shared" si="21"/>
        <v>0</v>
      </c>
    </row>
    <row r="60" spans="2:11" ht="15.75" thickBot="1" x14ac:dyDescent="0.3">
      <c r="B60" s="46" t="s">
        <v>93</v>
      </c>
      <c r="C60" s="63" t="s">
        <v>59</v>
      </c>
      <c r="D60" s="48" t="s">
        <v>53</v>
      </c>
      <c r="E60" s="48">
        <v>4</v>
      </c>
      <c r="F60" s="53"/>
      <c r="G60" s="54">
        <f t="shared" si="18"/>
        <v>0</v>
      </c>
      <c r="H60" s="39">
        <f t="shared" si="19"/>
        <v>0</v>
      </c>
      <c r="I60" s="55">
        <f>(G60*I$36)+G60</f>
        <v>0</v>
      </c>
      <c r="J60" s="39">
        <f t="shared" si="20"/>
        <v>0</v>
      </c>
      <c r="K60" s="56">
        <f t="shared" si="21"/>
        <v>0</v>
      </c>
    </row>
    <row r="61" spans="2:11" ht="15.75" thickBot="1" x14ac:dyDescent="0.3">
      <c r="B61" s="86" t="s">
        <v>94</v>
      </c>
      <c r="C61" s="87"/>
      <c r="D61" s="87"/>
      <c r="E61" s="87"/>
      <c r="F61" s="87"/>
      <c r="G61" s="57">
        <f>SUM(G45:G55,G57:G60)</f>
        <v>5000</v>
      </c>
      <c r="H61" s="57"/>
      <c r="I61" s="57">
        <f t="shared" ref="I61:K61" si="22">SUM(I45:I55,I57:I60)</f>
        <v>5000</v>
      </c>
      <c r="J61" s="70"/>
      <c r="K61" s="58">
        <f t="shared" si="22"/>
        <v>5000</v>
      </c>
    </row>
    <row r="62" spans="2:11" ht="15.75" thickBot="1" x14ac:dyDescent="0.3">
      <c r="B62" s="31"/>
      <c r="C62" s="28"/>
      <c r="D62" s="28"/>
      <c r="E62" s="28"/>
      <c r="F62" s="28"/>
      <c r="G62" s="28"/>
      <c r="H62" s="28"/>
      <c r="I62" s="28"/>
      <c r="J62" s="28"/>
      <c r="K62" s="32"/>
    </row>
    <row r="63" spans="2:11" x14ac:dyDescent="0.25">
      <c r="B63" s="8"/>
      <c r="C63" s="9"/>
      <c r="D63" s="10"/>
      <c r="E63" s="10"/>
      <c r="F63" s="11"/>
      <c r="G63" s="10" t="s">
        <v>61</v>
      </c>
      <c r="H63" s="10"/>
      <c r="I63" s="12" t="s">
        <v>239</v>
      </c>
      <c r="J63" s="71"/>
      <c r="K63" s="13" t="s">
        <v>240</v>
      </c>
    </row>
    <row r="64" spans="2:11" x14ac:dyDescent="0.25">
      <c r="B64" s="4"/>
      <c r="C64" s="5" t="s">
        <v>62</v>
      </c>
      <c r="D64" s="6"/>
      <c r="E64" s="88" t="s">
        <v>63</v>
      </c>
      <c r="F64" s="88"/>
      <c r="G64" s="89"/>
      <c r="H64" s="89"/>
      <c r="I64" s="89"/>
      <c r="J64" s="90"/>
      <c r="K64" s="91"/>
    </row>
    <row r="65" spans="2:11" x14ac:dyDescent="0.25">
      <c r="B65" s="4"/>
      <c r="C65" s="1" t="s">
        <v>64</v>
      </c>
      <c r="D65" s="1"/>
      <c r="E65" s="92"/>
      <c r="F65" s="92"/>
      <c r="G65" s="3" t="s">
        <v>65</v>
      </c>
      <c r="H65" s="3"/>
      <c r="I65" s="21"/>
      <c r="J65" s="77"/>
      <c r="K65" s="22"/>
    </row>
    <row r="66" spans="2:11" x14ac:dyDescent="0.25">
      <c r="B66" s="4"/>
      <c r="C66" s="93"/>
      <c r="D66" s="93"/>
      <c r="E66" s="93"/>
      <c r="F66" s="93"/>
      <c r="G66" s="93"/>
      <c r="H66" s="93"/>
      <c r="I66" s="93"/>
      <c r="J66" s="94"/>
      <c r="K66" s="95"/>
    </row>
    <row r="67" spans="2:11" x14ac:dyDescent="0.25">
      <c r="B67" s="4"/>
      <c r="C67" s="5" t="s">
        <v>66</v>
      </c>
      <c r="D67" s="6"/>
      <c r="E67" s="88" t="s">
        <v>67</v>
      </c>
      <c r="F67" s="88"/>
      <c r="G67" s="89"/>
      <c r="H67" s="89"/>
      <c r="I67" s="89"/>
      <c r="J67" s="90"/>
      <c r="K67" s="91"/>
    </row>
    <row r="68" spans="2:11" ht="15.75" thickBot="1" x14ac:dyDescent="0.3">
      <c r="B68" s="14"/>
      <c r="C68" s="15" t="s">
        <v>68</v>
      </c>
      <c r="D68" s="15"/>
      <c r="E68" s="82"/>
      <c r="F68" s="82"/>
      <c r="G68" s="16" t="s">
        <v>65</v>
      </c>
      <c r="H68" s="16"/>
      <c r="I68" s="23"/>
      <c r="J68" s="78"/>
      <c r="K68" s="24"/>
    </row>
    <row r="69" spans="2:11" x14ac:dyDescent="0.25">
      <c r="B69" s="28"/>
      <c r="C69" s="28"/>
      <c r="D69" s="28"/>
      <c r="E69" s="28"/>
      <c r="F69" s="28"/>
      <c r="G69" s="28"/>
      <c r="H69" s="28"/>
      <c r="I69" s="28"/>
      <c r="J69" s="28"/>
      <c r="K69" s="28"/>
    </row>
    <row r="70" spans="2:11" x14ac:dyDescent="0.25">
      <c r="B70" s="28"/>
      <c r="C70" s="28"/>
      <c r="D70" s="28"/>
      <c r="E70" s="28"/>
      <c r="F70" s="28"/>
      <c r="G70" s="28"/>
      <c r="H70" s="28"/>
      <c r="I70" s="28"/>
      <c r="J70" s="28"/>
      <c r="K70" s="28"/>
    </row>
    <row r="71" spans="2:11" ht="15.75" thickBot="1" x14ac:dyDescent="0.3">
      <c r="B71" s="28"/>
      <c r="C71" s="28"/>
      <c r="D71" s="28"/>
      <c r="E71" s="28"/>
      <c r="F71" s="28"/>
      <c r="G71" s="28"/>
      <c r="H71" s="28"/>
      <c r="I71" s="28"/>
      <c r="J71" s="28"/>
      <c r="K71" s="28"/>
    </row>
    <row r="72" spans="2:11" ht="15.75" thickBot="1" x14ac:dyDescent="0.3">
      <c r="B72" s="18">
        <v>3</v>
      </c>
      <c r="C72" s="19" t="s">
        <v>281</v>
      </c>
      <c r="D72" s="19"/>
      <c r="E72" s="72"/>
      <c r="F72" s="80" t="s">
        <v>244</v>
      </c>
      <c r="G72" s="81"/>
      <c r="H72" s="80" t="s">
        <v>245</v>
      </c>
      <c r="I72" s="81"/>
      <c r="J72" s="80" t="s">
        <v>246</v>
      </c>
      <c r="K72" s="81"/>
    </row>
    <row r="73" spans="2:11" ht="15.75" thickBot="1" x14ac:dyDescent="0.3">
      <c r="B73" s="42" t="s">
        <v>1</v>
      </c>
      <c r="C73" s="43" t="s">
        <v>2</v>
      </c>
      <c r="D73" s="44" t="s">
        <v>3</v>
      </c>
      <c r="E73" s="44" t="s">
        <v>4</v>
      </c>
      <c r="F73" s="45" t="s">
        <v>242</v>
      </c>
      <c r="G73" s="45" t="s">
        <v>243</v>
      </c>
      <c r="H73" s="45" t="s">
        <v>242</v>
      </c>
      <c r="I73" s="45" t="s">
        <v>243</v>
      </c>
      <c r="J73" s="45" t="s">
        <v>242</v>
      </c>
      <c r="K73" s="45" t="s">
        <v>243</v>
      </c>
    </row>
    <row r="74" spans="2:11" x14ac:dyDescent="0.25">
      <c r="B74" s="35" t="s">
        <v>95</v>
      </c>
      <c r="C74" s="36" t="s">
        <v>247</v>
      </c>
      <c r="D74" s="37" t="s">
        <v>7</v>
      </c>
      <c r="E74" s="37">
        <v>1200</v>
      </c>
      <c r="F74" s="38"/>
      <c r="G74" s="39">
        <f>E74*F74</f>
        <v>0</v>
      </c>
      <c r="H74" s="39">
        <f>(F74*I$141)+F74</f>
        <v>0</v>
      </c>
      <c r="I74" s="40">
        <f>E74*H74</f>
        <v>0</v>
      </c>
      <c r="J74" s="39">
        <f>(H74*K$141)+H74</f>
        <v>0</v>
      </c>
      <c r="K74" s="41">
        <f>(I74*K$68)+I74</f>
        <v>0</v>
      </c>
    </row>
    <row r="75" spans="2:11" x14ac:dyDescent="0.25">
      <c r="B75" s="4" t="s">
        <v>96</v>
      </c>
      <c r="C75" s="2" t="s">
        <v>248</v>
      </c>
      <c r="D75" s="3" t="s">
        <v>7</v>
      </c>
      <c r="E75" s="3">
        <v>1000</v>
      </c>
      <c r="F75" s="38"/>
      <c r="G75" s="25">
        <f t="shared" ref="G75:G100" si="23">E75*F75</f>
        <v>0</v>
      </c>
      <c r="H75" s="39">
        <f t="shared" ref="H75:H100" si="24">(F75*I$141)+F75</f>
        <v>0</v>
      </c>
      <c r="I75" s="33">
        <f t="shared" ref="I75:I100" si="25">(G75*I$141)+G75</f>
        <v>0</v>
      </c>
      <c r="J75" s="39">
        <f t="shared" ref="J75:J100" si="26">(H75*K$141)+H75</f>
        <v>0</v>
      </c>
      <c r="K75" s="34">
        <f t="shared" ref="K75:K100" si="27">(I75*K$141)+I75</f>
        <v>0</v>
      </c>
    </row>
    <row r="76" spans="2:11" x14ac:dyDescent="0.25">
      <c r="B76" s="4" t="s">
        <v>97</v>
      </c>
      <c r="C76" s="2" t="s">
        <v>249</v>
      </c>
      <c r="D76" s="3" t="s">
        <v>7</v>
      </c>
      <c r="E76" s="3">
        <v>200</v>
      </c>
      <c r="F76" s="38"/>
      <c r="G76" s="25">
        <f t="shared" si="23"/>
        <v>0</v>
      </c>
      <c r="H76" s="39">
        <f t="shared" si="24"/>
        <v>0</v>
      </c>
      <c r="I76" s="33">
        <f t="shared" si="25"/>
        <v>0</v>
      </c>
      <c r="J76" s="39">
        <f t="shared" si="26"/>
        <v>0</v>
      </c>
      <c r="K76" s="34">
        <f t="shared" si="27"/>
        <v>0</v>
      </c>
    </row>
    <row r="77" spans="2:11" x14ac:dyDescent="0.25">
      <c r="B77" s="4" t="s">
        <v>98</v>
      </c>
      <c r="C77" s="2" t="s">
        <v>250</v>
      </c>
      <c r="D77" s="3" t="s">
        <v>7</v>
      </c>
      <c r="E77" s="3">
        <v>200</v>
      </c>
      <c r="F77" s="38"/>
      <c r="G77" s="25">
        <f t="shared" si="23"/>
        <v>0</v>
      </c>
      <c r="H77" s="39">
        <f t="shared" si="24"/>
        <v>0</v>
      </c>
      <c r="I77" s="33">
        <f t="shared" si="25"/>
        <v>0</v>
      </c>
      <c r="J77" s="39">
        <f t="shared" si="26"/>
        <v>0</v>
      </c>
      <c r="K77" s="34">
        <f t="shared" si="27"/>
        <v>0</v>
      </c>
    </row>
    <row r="78" spans="2:11" x14ac:dyDescent="0.25">
      <c r="B78" s="4" t="s">
        <v>99</v>
      </c>
      <c r="C78" s="2" t="s">
        <v>251</v>
      </c>
      <c r="D78" s="3" t="s">
        <v>7</v>
      </c>
      <c r="E78" s="3">
        <v>200</v>
      </c>
      <c r="F78" s="38"/>
      <c r="G78" s="25">
        <f t="shared" si="23"/>
        <v>0</v>
      </c>
      <c r="H78" s="39">
        <f t="shared" si="24"/>
        <v>0</v>
      </c>
      <c r="I78" s="33">
        <f t="shared" si="25"/>
        <v>0</v>
      </c>
      <c r="J78" s="39">
        <f t="shared" si="26"/>
        <v>0</v>
      </c>
      <c r="K78" s="34">
        <f t="shared" si="27"/>
        <v>0</v>
      </c>
    </row>
    <row r="79" spans="2:11" x14ac:dyDescent="0.25">
      <c r="B79" s="4" t="s">
        <v>100</v>
      </c>
      <c r="C79" s="2" t="s">
        <v>252</v>
      </c>
      <c r="D79" s="3" t="s">
        <v>7</v>
      </c>
      <c r="E79" s="3">
        <v>200</v>
      </c>
      <c r="F79" s="38"/>
      <c r="G79" s="25">
        <f t="shared" si="23"/>
        <v>0</v>
      </c>
      <c r="H79" s="39">
        <f t="shared" si="24"/>
        <v>0</v>
      </c>
      <c r="I79" s="33">
        <f t="shared" si="25"/>
        <v>0</v>
      </c>
      <c r="J79" s="39">
        <f t="shared" si="26"/>
        <v>0</v>
      </c>
      <c r="K79" s="34">
        <f t="shared" si="27"/>
        <v>0</v>
      </c>
    </row>
    <row r="80" spans="2:11" x14ac:dyDescent="0.25">
      <c r="B80" s="4" t="s">
        <v>101</v>
      </c>
      <c r="C80" s="1" t="s">
        <v>253</v>
      </c>
      <c r="D80" s="3" t="s">
        <v>1</v>
      </c>
      <c r="E80" s="3">
        <v>3</v>
      </c>
      <c r="F80" s="38"/>
      <c r="G80" s="25">
        <f t="shared" si="23"/>
        <v>0</v>
      </c>
      <c r="H80" s="39">
        <f t="shared" si="24"/>
        <v>0</v>
      </c>
      <c r="I80" s="33">
        <f t="shared" si="25"/>
        <v>0</v>
      </c>
      <c r="J80" s="39">
        <f t="shared" si="26"/>
        <v>0</v>
      </c>
      <c r="K80" s="34">
        <f t="shared" si="27"/>
        <v>0</v>
      </c>
    </row>
    <row r="81" spans="2:11" x14ac:dyDescent="0.25">
      <c r="B81" s="4" t="s">
        <v>102</v>
      </c>
      <c r="C81" s="1" t="s">
        <v>254</v>
      </c>
      <c r="D81" s="3" t="s">
        <v>1</v>
      </c>
      <c r="E81" s="3">
        <v>3</v>
      </c>
      <c r="F81" s="38"/>
      <c r="G81" s="25">
        <f t="shared" si="23"/>
        <v>0</v>
      </c>
      <c r="H81" s="39">
        <f t="shared" si="24"/>
        <v>0</v>
      </c>
      <c r="I81" s="33">
        <f t="shared" si="25"/>
        <v>0</v>
      </c>
      <c r="J81" s="39">
        <f t="shared" si="26"/>
        <v>0</v>
      </c>
      <c r="K81" s="34">
        <f t="shared" si="27"/>
        <v>0</v>
      </c>
    </row>
    <row r="82" spans="2:11" x14ac:dyDescent="0.25">
      <c r="B82" s="4" t="s">
        <v>103</v>
      </c>
      <c r="C82" s="1" t="s">
        <v>255</v>
      </c>
      <c r="D82" s="3" t="s">
        <v>1</v>
      </c>
      <c r="E82" s="3">
        <v>3</v>
      </c>
      <c r="F82" s="38"/>
      <c r="G82" s="25">
        <f t="shared" si="23"/>
        <v>0</v>
      </c>
      <c r="H82" s="39">
        <f t="shared" si="24"/>
        <v>0</v>
      </c>
      <c r="I82" s="33">
        <f t="shared" si="25"/>
        <v>0</v>
      </c>
      <c r="J82" s="39">
        <f t="shared" si="26"/>
        <v>0</v>
      </c>
      <c r="K82" s="34">
        <f t="shared" si="27"/>
        <v>0</v>
      </c>
    </row>
    <row r="83" spans="2:11" x14ac:dyDescent="0.25">
      <c r="B83" s="4" t="s">
        <v>104</v>
      </c>
      <c r="C83" s="1" t="s">
        <v>256</v>
      </c>
      <c r="D83" s="3" t="s">
        <v>1</v>
      </c>
      <c r="E83" s="3">
        <v>2</v>
      </c>
      <c r="F83" s="38"/>
      <c r="G83" s="25">
        <f t="shared" si="23"/>
        <v>0</v>
      </c>
      <c r="H83" s="39">
        <f t="shared" si="24"/>
        <v>0</v>
      </c>
      <c r="I83" s="33">
        <f t="shared" si="25"/>
        <v>0</v>
      </c>
      <c r="J83" s="39">
        <f t="shared" si="26"/>
        <v>0</v>
      </c>
      <c r="K83" s="34">
        <f t="shared" si="27"/>
        <v>0</v>
      </c>
    </row>
    <row r="84" spans="2:11" x14ac:dyDescent="0.25">
      <c r="B84" s="4" t="s">
        <v>105</v>
      </c>
      <c r="C84" s="1" t="s">
        <v>257</v>
      </c>
      <c r="D84" s="3" t="s">
        <v>1</v>
      </c>
      <c r="E84" s="3">
        <v>2</v>
      </c>
      <c r="F84" s="38"/>
      <c r="G84" s="25">
        <f t="shared" si="23"/>
        <v>0</v>
      </c>
      <c r="H84" s="39">
        <f t="shared" si="24"/>
        <v>0</v>
      </c>
      <c r="I84" s="33">
        <f t="shared" si="25"/>
        <v>0</v>
      </c>
      <c r="J84" s="39">
        <f t="shared" si="26"/>
        <v>0</v>
      </c>
      <c r="K84" s="34">
        <f t="shared" si="27"/>
        <v>0</v>
      </c>
    </row>
    <row r="85" spans="2:11" x14ac:dyDescent="0.25">
      <c r="B85" s="4" t="s">
        <v>106</v>
      </c>
      <c r="C85" s="1" t="s">
        <v>258</v>
      </c>
      <c r="D85" s="3" t="s">
        <v>1</v>
      </c>
      <c r="E85" s="3">
        <v>1</v>
      </c>
      <c r="F85" s="38"/>
      <c r="G85" s="25">
        <f t="shared" si="23"/>
        <v>0</v>
      </c>
      <c r="H85" s="39">
        <f t="shared" si="24"/>
        <v>0</v>
      </c>
      <c r="I85" s="33">
        <f t="shared" si="25"/>
        <v>0</v>
      </c>
      <c r="J85" s="39">
        <f t="shared" si="26"/>
        <v>0</v>
      </c>
      <c r="K85" s="34">
        <f t="shared" si="27"/>
        <v>0</v>
      </c>
    </row>
    <row r="86" spans="2:11" x14ac:dyDescent="0.25">
      <c r="B86" s="4" t="s">
        <v>107</v>
      </c>
      <c r="C86" s="1" t="s">
        <v>259</v>
      </c>
      <c r="D86" s="3" t="s">
        <v>1</v>
      </c>
      <c r="E86" s="3">
        <v>1</v>
      </c>
      <c r="F86" s="38"/>
      <c r="G86" s="25">
        <f t="shared" si="23"/>
        <v>0</v>
      </c>
      <c r="H86" s="39">
        <f t="shared" si="24"/>
        <v>0</v>
      </c>
      <c r="I86" s="33">
        <f t="shared" si="25"/>
        <v>0</v>
      </c>
      <c r="J86" s="39">
        <f t="shared" si="26"/>
        <v>0</v>
      </c>
      <c r="K86" s="34">
        <f t="shared" si="27"/>
        <v>0</v>
      </c>
    </row>
    <row r="87" spans="2:11" x14ac:dyDescent="0.25">
      <c r="B87" s="4" t="s">
        <v>108</v>
      </c>
      <c r="C87" s="1" t="s">
        <v>260</v>
      </c>
      <c r="D87" s="3" t="s">
        <v>1</v>
      </c>
      <c r="E87" s="3">
        <v>1</v>
      </c>
      <c r="F87" s="38"/>
      <c r="G87" s="25">
        <f t="shared" si="23"/>
        <v>0</v>
      </c>
      <c r="H87" s="39">
        <f t="shared" si="24"/>
        <v>0</v>
      </c>
      <c r="I87" s="33">
        <f t="shared" si="25"/>
        <v>0</v>
      </c>
      <c r="J87" s="39">
        <f t="shared" si="26"/>
        <v>0</v>
      </c>
      <c r="K87" s="34">
        <f t="shared" si="27"/>
        <v>0</v>
      </c>
    </row>
    <row r="88" spans="2:11" x14ac:dyDescent="0.25">
      <c r="B88" s="4" t="s">
        <v>109</v>
      </c>
      <c r="C88" s="1" t="s">
        <v>261</v>
      </c>
      <c r="D88" s="3" t="s">
        <v>1</v>
      </c>
      <c r="E88" s="3">
        <v>5</v>
      </c>
      <c r="F88" s="38"/>
      <c r="G88" s="25">
        <f t="shared" si="23"/>
        <v>0</v>
      </c>
      <c r="H88" s="39">
        <f t="shared" si="24"/>
        <v>0</v>
      </c>
      <c r="I88" s="33">
        <f t="shared" si="25"/>
        <v>0</v>
      </c>
      <c r="J88" s="39">
        <f t="shared" si="26"/>
        <v>0</v>
      </c>
      <c r="K88" s="34">
        <f t="shared" si="27"/>
        <v>0</v>
      </c>
    </row>
    <row r="89" spans="2:11" x14ac:dyDescent="0.25">
      <c r="B89" s="4" t="s">
        <v>110</v>
      </c>
      <c r="C89" s="1" t="s">
        <v>262</v>
      </c>
      <c r="D89" s="3" t="s">
        <v>1</v>
      </c>
      <c r="E89" s="3">
        <v>2</v>
      </c>
      <c r="F89" s="38"/>
      <c r="G89" s="25">
        <f t="shared" si="23"/>
        <v>0</v>
      </c>
      <c r="H89" s="39">
        <f t="shared" si="24"/>
        <v>0</v>
      </c>
      <c r="I89" s="33">
        <f t="shared" si="25"/>
        <v>0</v>
      </c>
      <c r="J89" s="39">
        <f t="shared" si="26"/>
        <v>0</v>
      </c>
      <c r="K89" s="34">
        <f t="shared" si="27"/>
        <v>0</v>
      </c>
    </row>
    <row r="90" spans="2:11" x14ac:dyDescent="0.25">
      <c r="B90" s="4" t="s">
        <v>111</v>
      </c>
      <c r="C90" s="1" t="s">
        <v>263</v>
      </c>
      <c r="D90" s="3" t="s">
        <v>1</v>
      </c>
      <c r="E90" s="3">
        <v>1</v>
      </c>
      <c r="F90" s="38"/>
      <c r="G90" s="25">
        <f t="shared" si="23"/>
        <v>0</v>
      </c>
      <c r="H90" s="39">
        <f t="shared" si="24"/>
        <v>0</v>
      </c>
      <c r="I90" s="33">
        <f t="shared" si="25"/>
        <v>0</v>
      </c>
      <c r="J90" s="39">
        <f t="shared" si="26"/>
        <v>0</v>
      </c>
      <c r="K90" s="34">
        <f t="shared" si="27"/>
        <v>0</v>
      </c>
    </row>
    <row r="91" spans="2:11" x14ac:dyDescent="0.25">
      <c r="B91" s="4" t="s">
        <v>112</v>
      </c>
      <c r="C91" s="1" t="s">
        <v>264</v>
      </c>
      <c r="D91" s="3" t="s">
        <v>1</v>
      </c>
      <c r="E91" s="3">
        <v>1</v>
      </c>
      <c r="F91" s="38"/>
      <c r="G91" s="25">
        <f t="shared" si="23"/>
        <v>0</v>
      </c>
      <c r="H91" s="39">
        <f t="shared" si="24"/>
        <v>0</v>
      </c>
      <c r="I91" s="33">
        <f t="shared" si="25"/>
        <v>0</v>
      </c>
      <c r="J91" s="39">
        <f t="shared" si="26"/>
        <v>0</v>
      </c>
      <c r="K91" s="34">
        <f t="shared" si="27"/>
        <v>0</v>
      </c>
    </row>
    <row r="92" spans="2:11" x14ac:dyDescent="0.25">
      <c r="B92" s="4" t="s">
        <v>113</v>
      </c>
      <c r="C92" s="1" t="s">
        <v>265</v>
      </c>
      <c r="D92" s="3" t="s">
        <v>1</v>
      </c>
      <c r="E92" s="3">
        <v>1</v>
      </c>
      <c r="F92" s="38"/>
      <c r="G92" s="25">
        <f t="shared" si="23"/>
        <v>0</v>
      </c>
      <c r="H92" s="39">
        <f t="shared" si="24"/>
        <v>0</v>
      </c>
      <c r="I92" s="33">
        <f t="shared" si="25"/>
        <v>0</v>
      </c>
      <c r="J92" s="39">
        <f t="shared" si="26"/>
        <v>0</v>
      </c>
      <c r="K92" s="34">
        <f t="shared" si="27"/>
        <v>0</v>
      </c>
    </row>
    <row r="93" spans="2:11" x14ac:dyDescent="0.25">
      <c r="B93" s="4" t="s">
        <v>114</v>
      </c>
      <c r="C93" s="1" t="s">
        <v>266</v>
      </c>
      <c r="D93" s="3" t="s">
        <v>1</v>
      </c>
      <c r="E93" s="3">
        <v>1</v>
      </c>
      <c r="F93" s="38"/>
      <c r="G93" s="25">
        <f t="shared" si="23"/>
        <v>0</v>
      </c>
      <c r="H93" s="39">
        <f t="shared" si="24"/>
        <v>0</v>
      </c>
      <c r="I93" s="33">
        <f t="shared" si="25"/>
        <v>0</v>
      </c>
      <c r="J93" s="39">
        <f t="shared" si="26"/>
        <v>0</v>
      </c>
      <c r="K93" s="34">
        <f t="shared" si="27"/>
        <v>0</v>
      </c>
    </row>
    <row r="94" spans="2:11" x14ac:dyDescent="0.25">
      <c r="B94" s="4" t="s">
        <v>115</v>
      </c>
      <c r="C94" s="1" t="s">
        <v>267</v>
      </c>
      <c r="D94" s="3" t="s">
        <v>1</v>
      </c>
      <c r="E94" s="3">
        <v>1</v>
      </c>
      <c r="F94" s="38"/>
      <c r="G94" s="25">
        <f t="shared" si="23"/>
        <v>0</v>
      </c>
      <c r="H94" s="39">
        <f t="shared" si="24"/>
        <v>0</v>
      </c>
      <c r="I94" s="33">
        <f t="shared" si="25"/>
        <v>0</v>
      </c>
      <c r="J94" s="39">
        <f t="shared" si="26"/>
        <v>0</v>
      </c>
      <c r="K94" s="34">
        <f t="shared" si="27"/>
        <v>0</v>
      </c>
    </row>
    <row r="95" spans="2:11" x14ac:dyDescent="0.25">
      <c r="B95" s="4" t="s">
        <v>116</v>
      </c>
      <c r="C95" s="1" t="s">
        <v>268</v>
      </c>
      <c r="D95" s="3" t="s">
        <v>1</v>
      </c>
      <c r="E95" s="3">
        <v>1</v>
      </c>
      <c r="F95" s="38"/>
      <c r="G95" s="25">
        <f t="shared" si="23"/>
        <v>0</v>
      </c>
      <c r="H95" s="39">
        <f t="shared" si="24"/>
        <v>0</v>
      </c>
      <c r="I95" s="33">
        <f t="shared" si="25"/>
        <v>0</v>
      </c>
      <c r="J95" s="39">
        <f t="shared" si="26"/>
        <v>0</v>
      </c>
      <c r="K95" s="34">
        <f t="shared" si="27"/>
        <v>0</v>
      </c>
    </row>
    <row r="96" spans="2:11" x14ac:dyDescent="0.25">
      <c r="B96" s="4" t="s">
        <v>117</v>
      </c>
      <c r="C96" s="1" t="s">
        <v>269</v>
      </c>
      <c r="D96" s="3" t="s">
        <v>1</v>
      </c>
      <c r="E96" s="3">
        <v>1</v>
      </c>
      <c r="F96" s="38"/>
      <c r="G96" s="25">
        <f t="shared" si="23"/>
        <v>0</v>
      </c>
      <c r="H96" s="39">
        <f t="shared" si="24"/>
        <v>0</v>
      </c>
      <c r="I96" s="33">
        <f t="shared" si="25"/>
        <v>0</v>
      </c>
      <c r="J96" s="39">
        <f t="shared" si="26"/>
        <v>0</v>
      </c>
      <c r="K96" s="34">
        <f t="shared" si="27"/>
        <v>0</v>
      </c>
    </row>
    <row r="97" spans="2:11" x14ac:dyDescent="0.25">
      <c r="B97" s="4" t="s">
        <v>118</v>
      </c>
      <c r="C97" s="1" t="s">
        <v>270</v>
      </c>
      <c r="D97" s="3" t="s">
        <v>1</v>
      </c>
      <c r="E97" s="3">
        <v>1</v>
      </c>
      <c r="F97" s="38"/>
      <c r="G97" s="25">
        <f t="shared" si="23"/>
        <v>0</v>
      </c>
      <c r="H97" s="39">
        <f t="shared" si="24"/>
        <v>0</v>
      </c>
      <c r="I97" s="33">
        <f t="shared" si="25"/>
        <v>0</v>
      </c>
      <c r="J97" s="39">
        <f t="shared" si="26"/>
        <v>0</v>
      </c>
      <c r="K97" s="34">
        <f t="shared" si="27"/>
        <v>0</v>
      </c>
    </row>
    <row r="98" spans="2:11" x14ac:dyDescent="0.25">
      <c r="B98" s="4" t="s">
        <v>119</v>
      </c>
      <c r="C98" s="1" t="s">
        <v>271</v>
      </c>
      <c r="D98" s="3" t="s">
        <v>1</v>
      </c>
      <c r="E98" s="3">
        <v>1</v>
      </c>
      <c r="F98" s="38"/>
      <c r="G98" s="25">
        <f t="shared" si="23"/>
        <v>0</v>
      </c>
      <c r="H98" s="39">
        <f t="shared" si="24"/>
        <v>0</v>
      </c>
      <c r="I98" s="33">
        <f t="shared" si="25"/>
        <v>0</v>
      </c>
      <c r="J98" s="39">
        <f t="shared" si="26"/>
        <v>0</v>
      </c>
      <c r="K98" s="34">
        <f t="shared" si="27"/>
        <v>0</v>
      </c>
    </row>
    <row r="99" spans="2:11" x14ac:dyDescent="0.25">
      <c r="B99" s="4" t="s">
        <v>120</v>
      </c>
      <c r="C99" s="2" t="s">
        <v>37</v>
      </c>
      <c r="D99" s="3" t="s">
        <v>7</v>
      </c>
      <c r="E99" s="3">
        <v>200</v>
      </c>
      <c r="F99" s="38"/>
      <c r="G99" s="25">
        <f t="shared" si="23"/>
        <v>0</v>
      </c>
      <c r="H99" s="39">
        <f t="shared" si="24"/>
        <v>0</v>
      </c>
      <c r="I99" s="33">
        <f t="shared" si="25"/>
        <v>0</v>
      </c>
      <c r="J99" s="39">
        <f t="shared" si="26"/>
        <v>0</v>
      </c>
      <c r="K99" s="34">
        <f t="shared" si="27"/>
        <v>0</v>
      </c>
    </row>
    <row r="100" spans="2:11" ht="30" customHeight="1" thickBot="1" x14ac:dyDescent="0.3">
      <c r="B100" s="46" t="s">
        <v>121</v>
      </c>
      <c r="C100" s="47" t="s">
        <v>39</v>
      </c>
      <c r="D100" s="48" t="s">
        <v>7</v>
      </c>
      <c r="E100" s="48">
        <v>100</v>
      </c>
      <c r="F100" s="38"/>
      <c r="G100" s="25">
        <f t="shared" si="23"/>
        <v>0</v>
      </c>
      <c r="H100" s="39">
        <f t="shared" si="24"/>
        <v>0</v>
      </c>
      <c r="I100" s="33">
        <f t="shared" si="25"/>
        <v>0</v>
      </c>
      <c r="J100" s="39">
        <f t="shared" si="26"/>
        <v>0</v>
      </c>
      <c r="K100" s="34">
        <f t="shared" si="27"/>
        <v>0</v>
      </c>
    </row>
    <row r="101" spans="2:11" ht="15.75" thickBot="1" x14ac:dyDescent="0.3">
      <c r="B101" s="62" t="s">
        <v>122</v>
      </c>
      <c r="C101" s="101" t="s">
        <v>123</v>
      </c>
      <c r="D101" s="102"/>
      <c r="E101" s="102"/>
      <c r="F101" s="102"/>
      <c r="G101" s="102"/>
      <c r="H101" s="102"/>
      <c r="I101" s="102"/>
      <c r="J101" s="102"/>
      <c r="K101" s="103"/>
    </row>
    <row r="102" spans="2:11" x14ac:dyDescent="0.25">
      <c r="B102" s="35" t="s">
        <v>124</v>
      </c>
      <c r="C102" s="61" t="s">
        <v>125</v>
      </c>
      <c r="D102" s="37" t="s">
        <v>1</v>
      </c>
      <c r="E102" s="37">
        <v>1</v>
      </c>
      <c r="F102" s="38"/>
      <c r="G102" s="39">
        <f>E102*F102</f>
        <v>0</v>
      </c>
      <c r="H102" s="39">
        <f>(F102*I$141)+F102</f>
        <v>0</v>
      </c>
      <c r="I102" s="40">
        <f>E102*H102</f>
        <v>0</v>
      </c>
      <c r="J102" s="39">
        <f>(H102*K$141)+H102</f>
        <v>0</v>
      </c>
      <c r="K102" s="41">
        <f>(I102*K$68)+I102</f>
        <v>0</v>
      </c>
    </row>
    <row r="103" spans="2:11" x14ac:dyDescent="0.25">
      <c r="B103" s="4" t="s">
        <v>126</v>
      </c>
      <c r="C103" s="1" t="s">
        <v>127</v>
      </c>
      <c r="D103" s="3" t="s">
        <v>1</v>
      </c>
      <c r="E103" s="3">
        <v>5</v>
      </c>
      <c r="F103" s="20"/>
      <c r="G103" s="25">
        <f t="shared" ref="G103:G127" si="28">E103*F103</f>
        <v>0</v>
      </c>
      <c r="H103" s="39">
        <f t="shared" ref="H103:H127" si="29">(F103*I$141)+F103</f>
        <v>0</v>
      </c>
      <c r="I103" s="33">
        <f t="shared" ref="I103:I127" si="30">(G103*I$141)+G103</f>
        <v>0</v>
      </c>
      <c r="J103" s="39">
        <f t="shared" ref="J103:J127" si="31">(H103*K$141)+H103</f>
        <v>0</v>
      </c>
      <c r="K103" s="34">
        <f t="shared" ref="K103" si="32">(I103*K$141)+I103</f>
        <v>0</v>
      </c>
    </row>
    <row r="104" spans="2:11" x14ac:dyDescent="0.25">
      <c r="B104" s="4" t="s">
        <v>128</v>
      </c>
      <c r="C104" s="1" t="s">
        <v>129</v>
      </c>
      <c r="D104" s="3" t="s">
        <v>1</v>
      </c>
      <c r="E104" s="3">
        <v>5</v>
      </c>
      <c r="F104" s="20"/>
      <c r="G104" s="25">
        <f t="shared" si="28"/>
        <v>0</v>
      </c>
      <c r="H104" s="39">
        <f t="shared" si="29"/>
        <v>0</v>
      </c>
      <c r="I104" s="33">
        <f t="shared" si="30"/>
        <v>0</v>
      </c>
      <c r="J104" s="39">
        <f t="shared" si="31"/>
        <v>0</v>
      </c>
      <c r="K104" s="34">
        <f t="shared" ref="K104" si="33">(I104*K$141)+I104</f>
        <v>0</v>
      </c>
    </row>
    <row r="105" spans="2:11" x14ac:dyDescent="0.25">
      <c r="B105" s="4" t="s">
        <v>130</v>
      </c>
      <c r="C105" s="1" t="s">
        <v>131</v>
      </c>
      <c r="D105" s="3" t="s">
        <v>1</v>
      </c>
      <c r="E105" s="3">
        <v>1</v>
      </c>
      <c r="F105" s="20"/>
      <c r="G105" s="25">
        <f t="shared" si="28"/>
        <v>0</v>
      </c>
      <c r="H105" s="39">
        <f t="shared" si="29"/>
        <v>0</v>
      </c>
      <c r="I105" s="33">
        <f t="shared" si="30"/>
        <v>0</v>
      </c>
      <c r="J105" s="39">
        <f t="shared" si="31"/>
        <v>0</v>
      </c>
      <c r="K105" s="34">
        <f t="shared" ref="K105" si="34">(I105*K$141)+I105</f>
        <v>0</v>
      </c>
    </row>
    <row r="106" spans="2:11" x14ac:dyDescent="0.25">
      <c r="B106" s="4" t="s">
        <v>132</v>
      </c>
      <c r="C106" s="1" t="s">
        <v>133</v>
      </c>
      <c r="D106" s="3" t="s">
        <v>1</v>
      </c>
      <c r="E106" s="3">
        <v>1</v>
      </c>
      <c r="F106" s="20"/>
      <c r="G106" s="25">
        <f t="shared" si="28"/>
        <v>0</v>
      </c>
      <c r="H106" s="39">
        <f t="shared" si="29"/>
        <v>0</v>
      </c>
      <c r="I106" s="33">
        <f t="shared" si="30"/>
        <v>0</v>
      </c>
      <c r="J106" s="39">
        <f t="shared" si="31"/>
        <v>0</v>
      </c>
      <c r="K106" s="34">
        <f t="shared" ref="K106" si="35">(I106*K$141)+I106</f>
        <v>0</v>
      </c>
    </row>
    <row r="107" spans="2:11" x14ac:dyDescent="0.25">
      <c r="B107" s="4" t="s">
        <v>134</v>
      </c>
      <c r="C107" s="1" t="s">
        <v>135</v>
      </c>
      <c r="D107" s="3" t="s">
        <v>1</v>
      </c>
      <c r="E107" s="3">
        <v>1</v>
      </c>
      <c r="F107" s="20"/>
      <c r="G107" s="25">
        <f t="shared" si="28"/>
        <v>0</v>
      </c>
      <c r="H107" s="39">
        <f t="shared" si="29"/>
        <v>0</v>
      </c>
      <c r="I107" s="33">
        <f t="shared" si="30"/>
        <v>0</v>
      </c>
      <c r="J107" s="39">
        <f t="shared" si="31"/>
        <v>0</v>
      </c>
      <c r="K107" s="34">
        <f t="shared" ref="K107" si="36">(I107*K$141)+I107</f>
        <v>0</v>
      </c>
    </row>
    <row r="108" spans="2:11" x14ac:dyDescent="0.25">
      <c r="B108" s="4" t="s">
        <v>136</v>
      </c>
      <c r="C108" s="1" t="s">
        <v>137</v>
      </c>
      <c r="D108" s="3" t="s">
        <v>1</v>
      </c>
      <c r="E108" s="3">
        <v>2</v>
      </c>
      <c r="F108" s="20"/>
      <c r="G108" s="25">
        <f t="shared" si="28"/>
        <v>0</v>
      </c>
      <c r="H108" s="39">
        <f t="shared" si="29"/>
        <v>0</v>
      </c>
      <c r="I108" s="33">
        <f t="shared" si="30"/>
        <v>0</v>
      </c>
      <c r="J108" s="39">
        <f t="shared" si="31"/>
        <v>0</v>
      </c>
      <c r="K108" s="34">
        <f t="shared" ref="K108" si="37">(I108*K$141)+I108</f>
        <v>0</v>
      </c>
    </row>
    <row r="109" spans="2:11" x14ac:dyDescent="0.25">
      <c r="B109" s="4" t="s">
        <v>138</v>
      </c>
      <c r="C109" s="1" t="s">
        <v>139</v>
      </c>
      <c r="D109" s="3" t="s">
        <v>1</v>
      </c>
      <c r="E109" s="3">
        <v>2</v>
      </c>
      <c r="F109" s="20"/>
      <c r="G109" s="25">
        <f t="shared" si="28"/>
        <v>0</v>
      </c>
      <c r="H109" s="39">
        <f t="shared" si="29"/>
        <v>0</v>
      </c>
      <c r="I109" s="33">
        <f t="shared" si="30"/>
        <v>0</v>
      </c>
      <c r="J109" s="39">
        <f t="shared" si="31"/>
        <v>0</v>
      </c>
      <c r="K109" s="34">
        <f t="shared" ref="K109" si="38">(I109*K$141)+I109</f>
        <v>0</v>
      </c>
    </row>
    <row r="110" spans="2:11" x14ac:dyDescent="0.25">
      <c r="B110" s="4" t="s">
        <v>140</v>
      </c>
      <c r="C110" s="1" t="s">
        <v>141</v>
      </c>
      <c r="D110" s="3" t="s">
        <v>1</v>
      </c>
      <c r="E110" s="3">
        <v>2</v>
      </c>
      <c r="F110" s="20"/>
      <c r="G110" s="25">
        <f t="shared" si="28"/>
        <v>0</v>
      </c>
      <c r="H110" s="39">
        <f t="shared" si="29"/>
        <v>0</v>
      </c>
      <c r="I110" s="33">
        <f t="shared" si="30"/>
        <v>0</v>
      </c>
      <c r="J110" s="39">
        <f t="shared" si="31"/>
        <v>0</v>
      </c>
      <c r="K110" s="34">
        <f t="shared" ref="K110" si="39">(I110*K$141)+I110</f>
        <v>0</v>
      </c>
    </row>
    <row r="111" spans="2:11" x14ac:dyDescent="0.25">
      <c r="B111" s="4" t="s">
        <v>142</v>
      </c>
      <c r="C111" s="1" t="s">
        <v>143</v>
      </c>
      <c r="D111" s="3" t="s">
        <v>1</v>
      </c>
      <c r="E111" s="3">
        <v>2</v>
      </c>
      <c r="F111" s="20"/>
      <c r="G111" s="25">
        <f t="shared" si="28"/>
        <v>0</v>
      </c>
      <c r="H111" s="39">
        <f t="shared" si="29"/>
        <v>0</v>
      </c>
      <c r="I111" s="33">
        <f t="shared" si="30"/>
        <v>0</v>
      </c>
      <c r="J111" s="39">
        <f t="shared" si="31"/>
        <v>0</v>
      </c>
      <c r="K111" s="34">
        <f t="shared" ref="K111" si="40">(I111*K$141)+I111</f>
        <v>0</v>
      </c>
    </row>
    <row r="112" spans="2:11" x14ac:dyDescent="0.25">
      <c r="B112" s="4" t="s">
        <v>144</v>
      </c>
      <c r="C112" s="1" t="s">
        <v>145</v>
      </c>
      <c r="D112" s="3" t="s">
        <v>1</v>
      </c>
      <c r="E112" s="3">
        <v>2</v>
      </c>
      <c r="F112" s="20"/>
      <c r="G112" s="25">
        <f t="shared" si="28"/>
        <v>0</v>
      </c>
      <c r="H112" s="39">
        <f t="shared" si="29"/>
        <v>0</v>
      </c>
      <c r="I112" s="33">
        <f t="shared" si="30"/>
        <v>0</v>
      </c>
      <c r="J112" s="39">
        <f t="shared" si="31"/>
        <v>0</v>
      </c>
      <c r="K112" s="34">
        <f t="shared" ref="K112" si="41">(I112*K$141)+I112</f>
        <v>0</v>
      </c>
    </row>
    <row r="113" spans="2:11" x14ac:dyDescent="0.25">
      <c r="B113" s="4" t="s">
        <v>146</v>
      </c>
      <c r="C113" s="1" t="s">
        <v>147</v>
      </c>
      <c r="D113" s="3" t="s">
        <v>1</v>
      </c>
      <c r="E113" s="3">
        <v>2</v>
      </c>
      <c r="F113" s="20"/>
      <c r="G113" s="25">
        <f t="shared" si="28"/>
        <v>0</v>
      </c>
      <c r="H113" s="39">
        <f t="shared" si="29"/>
        <v>0</v>
      </c>
      <c r="I113" s="33">
        <f t="shared" si="30"/>
        <v>0</v>
      </c>
      <c r="J113" s="39">
        <f t="shared" si="31"/>
        <v>0</v>
      </c>
      <c r="K113" s="34">
        <f t="shared" ref="K113" si="42">(I113*K$141)+I113</f>
        <v>0</v>
      </c>
    </row>
    <row r="114" spans="2:11" x14ac:dyDescent="0.25">
      <c r="B114" s="4" t="s">
        <v>148</v>
      </c>
      <c r="C114" s="1" t="s">
        <v>149</v>
      </c>
      <c r="D114" s="3" t="s">
        <v>1</v>
      </c>
      <c r="E114" s="3">
        <v>1</v>
      </c>
      <c r="F114" s="20"/>
      <c r="G114" s="25">
        <f t="shared" si="28"/>
        <v>0</v>
      </c>
      <c r="H114" s="39">
        <f t="shared" si="29"/>
        <v>0</v>
      </c>
      <c r="I114" s="33">
        <f t="shared" si="30"/>
        <v>0</v>
      </c>
      <c r="J114" s="39">
        <f t="shared" si="31"/>
        <v>0</v>
      </c>
      <c r="K114" s="34">
        <f t="shared" ref="K114" si="43">(I114*K$141)+I114</f>
        <v>0</v>
      </c>
    </row>
    <row r="115" spans="2:11" x14ac:dyDescent="0.25">
      <c r="B115" s="4" t="s">
        <v>150</v>
      </c>
      <c r="C115" s="1" t="s">
        <v>151</v>
      </c>
      <c r="D115" s="3" t="s">
        <v>1</v>
      </c>
      <c r="E115" s="3">
        <v>1</v>
      </c>
      <c r="F115" s="20"/>
      <c r="G115" s="25">
        <f t="shared" si="28"/>
        <v>0</v>
      </c>
      <c r="H115" s="39">
        <f t="shared" si="29"/>
        <v>0</v>
      </c>
      <c r="I115" s="33">
        <f t="shared" si="30"/>
        <v>0</v>
      </c>
      <c r="J115" s="39">
        <f t="shared" si="31"/>
        <v>0</v>
      </c>
      <c r="K115" s="34">
        <f t="shared" ref="K115" si="44">(I115*K$141)+I115</f>
        <v>0</v>
      </c>
    </row>
    <row r="116" spans="2:11" x14ac:dyDescent="0.25">
      <c r="B116" s="4" t="s">
        <v>152</v>
      </c>
      <c r="C116" s="1" t="s">
        <v>153</v>
      </c>
      <c r="D116" s="3" t="s">
        <v>1</v>
      </c>
      <c r="E116" s="3">
        <v>1</v>
      </c>
      <c r="F116" s="20"/>
      <c r="G116" s="25">
        <f t="shared" si="28"/>
        <v>0</v>
      </c>
      <c r="H116" s="39">
        <f t="shared" si="29"/>
        <v>0</v>
      </c>
      <c r="I116" s="33">
        <f t="shared" si="30"/>
        <v>0</v>
      </c>
      <c r="J116" s="39">
        <f t="shared" si="31"/>
        <v>0</v>
      </c>
      <c r="K116" s="34">
        <f t="shared" ref="K116" si="45">(I116*K$141)+I116</f>
        <v>0</v>
      </c>
    </row>
    <row r="117" spans="2:11" x14ac:dyDescent="0.25">
      <c r="B117" s="4" t="s">
        <v>154</v>
      </c>
      <c r="C117" s="1" t="s">
        <v>155</v>
      </c>
      <c r="D117" s="3" t="s">
        <v>1</v>
      </c>
      <c r="E117" s="3">
        <v>1</v>
      </c>
      <c r="F117" s="20"/>
      <c r="G117" s="25">
        <f t="shared" si="28"/>
        <v>0</v>
      </c>
      <c r="H117" s="39">
        <f t="shared" si="29"/>
        <v>0</v>
      </c>
      <c r="I117" s="33">
        <f t="shared" si="30"/>
        <v>0</v>
      </c>
      <c r="J117" s="39">
        <f t="shared" si="31"/>
        <v>0</v>
      </c>
      <c r="K117" s="34">
        <f t="shared" ref="K117" si="46">(I117*K$141)+I117</f>
        <v>0</v>
      </c>
    </row>
    <row r="118" spans="2:11" x14ac:dyDescent="0.25">
      <c r="B118" s="4" t="s">
        <v>156</v>
      </c>
      <c r="C118" s="1" t="s">
        <v>157</v>
      </c>
      <c r="D118" s="3" t="s">
        <v>1</v>
      </c>
      <c r="E118" s="3">
        <v>1</v>
      </c>
      <c r="F118" s="20"/>
      <c r="G118" s="25">
        <f t="shared" si="28"/>
        <v>0</v>
      </c>
      <c r="H118" s="39">
        <f t="shared" si="29"/>
        <v>0</v>
      </c>
      <c r="I118" s="33">
        <f t="shared" si="30"/>
        <v>0</v>
      </c>
      <c r="J118" s="39">
        <f t="shared" si="31"/>
        <v>0</v>
      </c>
      <c r="K118" s="34">
        <f t="shared" ref="K118" si="47">(I118*K$141)+I118</f>
        <v>0</v>
      </c>
    </row>
    <row r="119" spans="2:11" x14ac:dyDescent="0.25">
      <c r="B119" s="4" t="s">
        <v>158</v>
      </c>
      <c r="C119" s="1" t="s">
        <v>159</v>
      </c>
      <c r="D119" s="3" t="s">
        <v>1</v>
      </c>
      <c r="E119" s="3">
        <v>1</v>
      </c>
      <c r="F119" s="20"/>
      <c r="G119" s="25">
        <f t="shared" si="28"/>
        <v>0</v>
      </c>
      <c r="H119" s="39">
        <f t="shared" si="29"/>
        <v>0</v>
      </c>
      <c r="I119" s="33">
        <f t="shared" si="30"/>
        <v>0</v>
      </c>
      <c r="J119" s="39">
        <f t="shared" si="31"/>
        <v>0</v>
      </c>
      <c r="K119" s="34">
        <f t="shared" ref="K119" si="48">(I119*K$141)+I119</f>
        <v>0</v>
      </c>
    </row>
    <row r="120" spans="2:11" x14ac:dyDescent="0.25">
      <c r="B120" s="4" t="s">
        <v>160</v>
      </c>
      <c r="C120" s="1" t="s">
        <v>161</v>
      </c>
      <c r="D120" s="3" t="s">
        <v>1</v>
      </c>
      <c r="E120" s="3">
        <v>1</v>
      </c>
      <c r="F120" s="20"/>
      <c r="G120" s="25">
        <f t="shared" si="28"/>
        <v>0</v>
      </c>
      <c r="H120" s="39">
        <f t="shared" si="29"/>
        <v>0</v>
      </c>
      <c r="I120" s="33">
        <f t="shared" si="30"/>
        <v>0</v>
      </c>
      <c r="J120" s="39">
        <f t="shared" si="31"/>
        <v>0</v>
      </c>
      <c r="K120" s="34">
        <f t="shared" ref="K120" si="49">(I120*K$141)+I120</f>
        <v>0</v>
      </c>
    </row>
    <row r="121" spans="2:11" x14ac:dyDescent="0.25">
      <c r="B121" s="4" t="s">
        <v>162</v>
      </c>
      <c r="C121" s="1" t="s">
        <v>163</v>
      </c>
      <c r="D121" s="3" t="s">
        <v>1</v>
      </c>
      <c r="E121" s="3">
        <v>1</v>
      </c>
      <c r="F121" s="20"/>
      <c r="G121" s="25">
        <f t="shared" si="28"/>
        <v>0</v>
      </c>
      <c r="H121" s="39">
        <f t="shared" si="29"/>
        <v>0</v>
      </c>
      <c r="I121" s="33">
        <f t="shared" si="30"/>
        <v>0</v>
      </c>
      <c r="J121" s="39">
        <f t="shared" si="31"/>
        <v>0</v>
      </c>
      <c r="K121" s="34">
        <f t="shared" ref="K121" si="50">(I121*K$141)+I121</f>
        <v>0</v>
      </c>
    </row>
    <row r="122" spans="2:11" x14ac:dyDescent="0.25">
      <c r="B122" s="4" t="s">
        <v>164</v>
      </c>
      <c r="C122" s="1" t="s">
        <v>165</v>
      </c>
      <c r="D122" s="3" t="s">
        <v>1</v>
      </c>
      <c r="E122" s="3">
        <v>1</v>
      </c>
      <c r="F122" s="20"/>
      <c r="G122" s="25">
        <f t="shared" si="28"/>
        <v>0</v>
      </c>
      <c r="H122" s="39">
        <f t="shared" si="29"/>
        <v>0</v>
      </c>
      <c r="I122" s="33">
        <f t="shared" si="30"/>
        <v>0</v>
      </c>
      <c r="J122" s="39">
        <f t="shared" si="31"/>
        <v>0</v>
      </c>
      <c r="K122" s="34">
        <f t="shared" ref="K122" si="51">(I122*K$141)+I122</f>
        <v>0</v>
      </c>
    </row>
    <row r="123" spans="2:11" x14ac:dyDescent="0.25">
      <c r="B123" s="4" t="s">
        <v>166</v>
      </c>
      <c r="C123" s="1" t="s">
        <v>167</v>
      </c>
      <c r="D123" s="3" t="s">
        <v>1</v>
      </c>
      <c r="E123" s="3">
        <v>1</v>
      </c>
      <c r="F123" s="20"/>
      <c r="G123" s="25">
        <f t="shared" si="28"/>
        <v>0</v>
      </c>
      <c r="H123" s="39">
        <f t="shared" si="29"/>
        <v>0</v>
      </c>
      <c r="I123" s="33">
        <f t="shared" si="30"/>
        <v>0</v>
      </c>
      <c r="J123" s="39">
        <f t="shared" si="31"/>
        <v>0</v>
      </c>
      <c r="K123" s="34">
        <f t="shared" ref="K123" si="52">(I123*K$141)+I123</f>
        <v>0</v>
      </c>
    </row>
    <row r="124" spans="2:11" x14ac:dyDescent="0.25">
      <c r="B124" s="4" t="s">
        <v>168</v>
      </c>
      <c r="C124" s="1" t="s">
        <v>169</v>
      </c>
      <c r="D124" s="3" t="s">
        <v>1</v>
      </c>
      <c r="E124" s="3">
        <v>1</v>
      </c>
      <c r="F124" s="20"/>
      <c r="G124" s="25">
        <f t="shared" si="28"/>
        <v>0</v>
      </c>
      <c r="H124" s="39">
        <f t="shared" si="29"/>
        <v>0</v>
      </c>
      <c r="I124" s="33">
        <f t="shared" si="30"/>
        <v>0</v>
      </c>
      <c r="J124" s="39">
        <f t="shared" si="31"/>
        <v>0</v>
      </c>
      <c r="K124" s="34">
        <f t="shared" ref="K124" si="53">(I124*K$141)+I124</f>
        <v>0</v>
      </c>
    </row>
    <row r="125" spans="2:11" x14ac:dyDescent="0.25">
      <c r="B125" s="4" t="s">
        <v>170</v>
      </c>
      <c r="C125" s="1" t="s">
        <v>171</v>
      </c>
      <c r="D125" s="3" t="s">
        <v>1</v>
      </c>
      <c r="E125" s="3">
        <v>1</v>
      </c>
      <c r="F125" s="20"/>
      <c r="G125" s="25">
        <f t="shared" si="28"/>
        <v>0</v>
      </c>
      <c r="H125" s="39">
        <f t="shared" si="29"/>
        <v>0</v>
      </c>
      <c r="I125" s="33">
        <f t="shared" si="30"/>
        <v>0</v>
      </c>
      <c r="J125" s="39">
        <f t="shared" si="31"/>
        <v>0</v>
      </c>
      <c r="K125" s="34">
        <f t="shared" ref="K125" si="54">(I125*K$141)+I125</f>
        <v>0</v>
      </c>
    </row>
    <row r="126" spans="2:11" x14ac:dyDescent="0.25">
      <c r="B126" s="4" t="s">
        <v>172</v>
      </c>
      <c r="C126" s="2" t="s">
        <v>173</v>
      </c>
      <c r="D126" s="7" t="s">
        <v>7</v>
      </c>
      <c r="E126" s="7">
        <v>200</v>
      </c>
      <c r="F126" s="20"/>
      <c r="G126" s="25">
        <f t="shared" si="28"/>
        <v>0</v>
      </c>
      <c r="H126" s="39">
        <f t="shared" si="29"/>
        <v>0</v>
      </c>
      <c r="I126" s="33">
        <f t="shared" si="30"/>
        <v>0</v>
      </c>
      <c r="J126" s="39">
        <f t="shared" si="31"/>
        <v>0</v>
      </c>
      <c r="K126" s="34">
        <f t="shared" ref="K126" si="55">(I126*K$141)+I126</f>
        <v>0</v>
      </c>
    </row>
    <row r="127" spans="2:11" ht="27" customHeight="1" x14ac:dyDescent="0.25">
      <c r="B127" s="4" t="s">
        <v>174</v>
      </c>
      <c r="C127" s="2" t="s">
        <v>175</v>
      </c>
      <c r="D127" s="3" t="s">
        <v>7</v>
      </c>
      <c r="E127" s="3">
        <v>150</v>
      </c>
      <c r="F127" s="20"/>
      <c r="G127" s="25">
        <f t="shared" si="28"/>
        <v>0</v>
      </c>
      <c r="H127" s="39">
        <f t="shared" si="29"/>
        <v>0</v>
      </c>
      <c r="I127" s="33">
        <f t="shared" si="30"/>
        <v>0</v>
      </c>
      <c r="J127" s="39">
        <f t="shared" si="31"/>
        <v>0</v>
      </c>
      <c r="K127" s="34">
        <f t="shared" ref="K127" si="56">(I127*K$141)+I127</f>
        <v>0</v>
      </c>
    </row>
    <row r="128" spans="2:11" ht="39" thickBot="1" x14ac:dyDescent="0.3">
      <c r="B128" s="46" t="s">
        <v>176</v>
      </c>
      <c r="C128" s="47" t="s">
        <v>177</v>
      </c>
      <c r="D128" s="48" t="s">
        <v>1</v>
      </c>
      <c r="E128" s="49">
        <v>5000</v>
      </c>
      <c r="F128" s="50">
        <v>5000</v>
      </c>
      <c r="G128" s="50">
        <v>5000</v>
      </c>
      <c r="H128" s="50">
        <v>5000</v>
      </c>
      <c r="I128" s="50">
        <v>5000</v>
      </c>
      <c r="J128" s="50">
        <v>5000</v>
      </c>
      <c r="K128" s="51">
        <v>5000</v>
      </c>
    </row>
    <row r="129" spans="2:11" ht="15.75" thickBot="1" x14ac:dyDescent="0.3">
      <c r="B129" s="52" t="s">
        <v>178</v>
      </c>
      <c r="C129" s="64" t="s">
        <v>50</v>
      </c>
      <c r="D129" s="65"/>
      <c r="E129" s="65"/>
      <c r="F129" s="65"/>
      <c r="G129" s="65"/>
      <c r="H129" s="65"/>
      <c r="I129" s="65"/>
      <c r="J129" s="65"/>
      <c r="K129" s="66"/>
    </row>
    <row r="130" spans="2:11" x14ac:dyDescent="0.25">
      <c r="B130" s="35" t="s">
        <v>179</v>
      </c>
      <c r="C130" s="36" t="s">
        <v>52</v>
      </c>
      <c r="D130" s="37" t="s">
        <v>53</v>
      </c>
      <c r="E130" s="37">
        <v>4</v>
      </c>
      <c r="F130" s="38"/>
      <c r="G130" s="39">
        <f t="shared" ref="G130" si="57">E130*F130</f>
        <v>0</v>
      </c>
      <c r="H130" s="39">
        <f>(F130*I$68)+F130</f>
        <v>0</v>
      </c>
      <c r="I130" s="40">
        <f>(G130*I$36)+G130</f>
        <v>0</v>
      </c>
      <c r="J130" s="39">
        <f>(H130*K$68)+H130</f>
        <v>0</v>
      </c>
      <c r="K130" s="41">
        <f t="shared" ref="K130" si="58">(I130*K$36)+I130</f>
        <v>0</v>
      </c>
    </row>
    <row r="131" spans="2:11" x14ac:dyDescent="0.25">
      <c r="B131" s="4" t="s">
        <v>180</v>
      </c>
      <c r="C131" s="2" t="s">
        <v>55</v>
      </c>
      <c r="D131" s="3" t="s">
        <v>53</v>
      </c>
      <c r="E131" s="3">
        <v>4</v>
      </c>
      <c r="F131" s="20"/>
      <c r="G131" s="25">
        <f t="shared" ref="G131:G133" si="59">E131*F131</f>
        <v>0</v>
      </c>
      <c r="H131" s="25"/>
      <c r="I131" s="29">
        <f>(G131*I139)+G131</f>
        <v>0</v>
      </c>
      <c r="J131" s="69"/>
      <c r="K131" s="30">
        <f t="shared" ref="K131:K133" si="60">(I131*K139)+I131</f>
        <v>0</v>
      </c>
    </row>
    <row r="132" spans="2:11" x14ac:dyDescent="0.25">
      <c r="B132" s="4" t="s">
        <v>181</v>
      </c>
      <c r="C132" s="2" t="s">
        <v>57</v>
      </c>
      <c r="D132" s="3" t="s">
        <v>53</v>
      </c>
      <c r="E132" s="3">
        <v>4</v>
      </c>
      <c r="F132" s="20"/>
      <c r="G132" s="25">
        <f t="shared" si="59"/>
        <v>0</v>
      </c>
      <c r="H132" s="25"/>
      <c r="I132" s="29">
        <f>(G132*I140)+G132</f>
        <v>0</v>
      </c>
      <c r="J132" s="69"/>
      <c r="K132" s="30">
        <f t="shared" si="60"/>
        <v>0</v>
      </c>
    </row>
    <row r="133" spans="2:11" x14ac:dyDescent="0.25">
      <c r="B133" s="4" t="s">
        <v>182</v>
      </c>
      <c r="C133" s="2" t="s">
        <v>59</v>
      </c>
      <c r="D133" s="3" t="s">
        <v>53</v>
      </c>
      <c r="E133" s="3">
        <v>4</v>
      </c>
      <c r="F133" s="20"/>
      <c r="G133" s="25">
        <f t="shared" si="59"/>
        <v>0</v>
      </c>
      <c r="H133" s="25"/>
      <c r="I133" s="29">
        <f>(G133*I141)+G133</f>
        <v>0</v>
      </c>
      <c r="J133" s="69"/>
      <c r="K133" s="30">
        <f t="shared" si="60"/>
        <v>0</v>
      </c>
    </row>
    <row r="134" spans="2:11" x14ac:dyDescent="0.25">
      <c r="B134" s="96" t="s">
        <v>183</v>
      </c>
      <c r="C134" s="97"/>
      <c r="D134" s="97"/>
      <c r="E134" s="97"/>
      <c r="F134" s="97"/>
      <c r="G134" s="26">
        <f>SUM(G102:G128,G74:G100,G130:G133)</f>
        <v>5000</v>
      </c>
      <c r="H134" s="26"/>
      <c r="I134" s="26">
        <f t="shared" ref="I134:K134" si="61">SUM(I102:I128,I74:I100,I130:I133)</f>
        <v>5000</v>
      </c>
      <c r="J134" s="73"/>
      <c r="K134" s="27">
        <f t="shared" si="61"/>
        <v>5000</v>
      </c>
    </row>
    <row r="135" spans="2:11" ht="15.75" thickBot="1" x14ac:dyDescent="0.3">
      <c r="B135" s="31"/>
      <c r="C135" s="28"/>
      <c r="D135" s="28"/>
      <c r="E135" s="28"/>
      <c r="F135" s="28"/>
      <c r="G135" s="28"/>
      <c r="H135" s="28"/>
      <c r="I135" s="28"/>
      <c r="J135" s="28"/>
      <c r="K135" s="32"/>
    </row>
    <row r="136" spans="2:11" x14ac:dyDescent="0.25">
      <c r="B136" s="8"/>
      <c r="C136" s="9"/>
      <c r="D136" s="10"/>
      <c r="E136" s="10"/>
      <c r="F136" s="11"/>
      <c r="G136" s="10" t="s">
        <v>61</v>
      </c>
      <c r="H136" s="10"/>
      <c r="I136" s="12" t="s">
        <v>239</v>
      </c>
      <c r="J136" s="71"/>
      <c r="K136" s="13" t="s">
        <v>240</v>
      </c>
    </row>
    <row r="137" spans="2:11" x14ac:dyDescent="0.25">
      <c r="B137" s="4"/>
      <c r="C137" s="5" t="s">
        <v>62</v>
      </c>
      <c r="D137" s="6"/>
      <c r="E137" s="88" t="s">
        <v>63</v>
      </c>
      <c r="F137" s="88"/>
      <c r="G137" s="89"/>
      <c r="H137" s="89"/>
      <c r="I137" s="89"/>
      <c r="J137" s="90"/>
      <c r="K137" s="91"/>
    </row>
    <row r="138" spans="2:11" x14ac:dyDescent="0.25">
      <c r="B138" s="4"/>
      <c r="C138" s="1" t="s">
        <v>64</v>
      </c>
      <c r="D138" s="1"/>
      <c r="E138" s="92"/>
      <c r="F138" s="92"/>
      <c r="G138" s="3" t="s">
        <v>65</v>
      </c>
      <c r="H138" s="3"/>
      <c r="I138" s="21"/>
      <c r="J138" s="77"/>
      <c r="K138" s="22"/>
    </row>
    <row r="139" spans="2:11" x14ac:dyDescent="0.25">
      <c r="B139" s="4"/>
      <c r="C139" s="93"/>
      <c r="D139" s="93"/>
      <c r="E139" s="93"/>
      <c r="F139" s="93"/>
      <c r="G139" s="93"/>
      <c r="H139" s="93"/>
      <c r="I139" s="93"/>
      <c r="J139" s="94"/>
      <c r="K139" s="95"/>
    </row>
    <row r="140" spans="2:11" x14ac:dyDescent="0.25">
      <c r="B140" s="4"/>
      <c r="C140" s="5" t="s">
        <v>66</v>
      </c>
      <c r="D140" s="6"/>
      <c r="E140" s="88" t="s">
        <v>67</v>
      </c>
      <c r="F140" s="88"/>
      <c r="G140" s="89"/>
      <c r="H140" s="89"/>
      <c r="I140" s="89"/>
      <c r="J140" s="90"/>
      <c r="K140" s="91"/>
    </row>
    <row r="141" spans="2:11" ht="15.75" thickBot="1" x14ac:dyDescent="0.3">
      <c r="B141" s="14"/>
      <c r="C141" s="15" t="s">
        <v>68</v>
      </c>
      <c r="D141" s="15"/>
      <c r="E141" s="82"/>
      <c r="F141" s="82"/>
      <c r="G141" s="16" t="s">
        <v>65</v>
      </c>
      <c r="H141" s="16"/>
      <c r="I141" s="23">
        <v>0.06</v>
      </c>
      <c r="J141" s="78"/>
      <c r="K141" s="24">
        <v>0.06</v>
      </c>
    </row>
    <row r="142" spans="2:11" x14ac:dyDescent="0.25">
      <c r="B142" s="28"/>
      <c r="C142" s="28"/>
      <c r="D142" s="28"/>
      <c r="E142" s="28"/>
      <c r="F142" s="28"/>
      <c r="G142" s="28"/>
      <c r="H142" s="28"/>
      <c r="I142" s="28"/>
      <c r="J142" s="28"/>
      <c r="K142" s="28"/>
    </row>
    <row r="143" spans="2:11" x14ac:dyDescent="0.25">
      <c r="B143" s="28"/>
      <c r="C143" s="28"/>
      <c r="D143" s="28"/>
      <c r="E143" s="28"/>
      <c r="F143" s="28"/>
      <c r="G143" s="28"/>
      <c r="H143" s="28"/>
      <c r="I143" s="28"/>
      <c r="J143" s="28"/>
      <c r="K143" s="28"/>
    </row>
    <row r="144" spans="2:11" ht="15.75" thickBot="1" x14ac:dyDescent="0.3">
      <c r="B144" s="28"/>
      <c r="C144" s="28"/>
      <c r="D144" s="28"/>
      <c r="E144" s="28"/>
      <c r="F144" s="28"/>
      <c r="G144" s="28"/>
      <c r="H144" s="28"/>
      <c r="I144" s="28"/>
      <c r="J144" s="28"/>
      <c r="K144" s="28"/>
    </row>
    <row r="145" spans="2:11" ht="15.75" thickBot="1" x14ac:dyDescent="0.3">
      <c r="B145" s="18">
        <v>4</v>
      </c>
      <c r="C145" s="19" t="s">
        <v>282</v>
      </c>
      <c r="D145" s="19"/>
      <c r="E145" s="72"/>
      <c r="F145" s="80" t="s">
        <v>244</v>
      </c>
      <c r="G145" s="81"/>
      <c r="H145" s="80" t="s">
        <v>245</v>
      </c>
      <c r="I145" s="81"/>
      <c r="J145" s="80" t="s">
        <v>246</v>
      </c>
      <c r="K145" s="81"/>
    </row>
    <row r="146" spans="2:11" ht="15.75" thickBot="1" x14ac:dyDescent="0.3">
      <c r="B146" s="42" t="s">
        <v>1</v>
      </c>
      <c r="C146" s="45" t="s">
        <v>2</v>
      </c>
      <c r="D146" s="44" t="s">
        <v>3</v>
      </c>
      <c r="E146" s="44" t="s">
        <v>4</v>
      </c>
      <c r="F146" s="45" t="s">
        <v>242</v>
      </c>
      <c r="G146" s="45" t="s">
        <v>243</v>
      </c>
      <c r="H146" s="45" t="s">
        <v>242</v>
      </c>
      <c r="I146" s="45" t="s">
        <v>243</v>
      </c>
      <c r="J146" s="45" t="s">
        <v>242</v>
      </c>
      <c r="K146" s="45" t="s">
        <v>243</v>
      </c>
    </row>
    <row r="147" spans="2:11" x14ac:dyDescent="0.25">
      <c r="B147" s="35" t="s">
        <v>184</v>
      </c>
      <c r="C147" s="61" t="s">
        <v>272</v>
      </c>
      <c r="D147" s="37" t="s">
        <v>7</v>
      </c>
      <c r="E147" s="37">
        <v>1200</v>
      </c>
      <c r="F147" s="38"/>
      <c r="G147" s="39">
        <f>E147*F147</f>
        <v>0</v>
      </c>
      <c r="H147" s="39">
        <f>(F147*I$188)+F147</f>
        <v>0</v>
      </c>
      <c r="I147" s="40">
        <f>E147*H147</f>
        <v>0</v>
      </c>
      <c r="J147" s="39">
        <f>(H147*K$188)+H147</f>
        <v>0</v>
      </c>
      <c r="K147" s="41">
        <f>(I147*K$68)+I147</f>
        <v>0</v>
      </c>
    </row>
    <row r="148" spans="2:11" x14ac:dyDescent="0.25">
      <c r="B148" s="4" t="s">
        <v>185</v>
      </c>
      <c r="C148" s="1" t="s">
        <v>273</v>
      </c>
      <c r="D148" s="3" t="s">
        <v>7</v>
      </c>
      <c r="E148" s="3">
        <v>1000</v>
      </c>
      <c r="F148" s="20"/>
      <c r="G148" s="25">
        <f t="shared" ref="G148:G174" si="62">E148*F148</f>
        <v>0</v>
      </c>
      <c r="H148" s="39">
        <f t="shared" ref="H148:H174" si="63">(F148*I$188)+F148</f>
        <v>0</v>
      </c>
      <c r="I148" s="33">
        <f t="shared" ref="I148:I174" si="64">(G148*I$188)+G148</f>
        <v>0</v>
      </c>
      <c r="J148" s="39">
        <f t="shared" ref="J148:J174" si="65">(H148*K$188)+H148</f>
        <v>0</v>
      </c>
      <c r="K148" s="34">
        <f t="shared" ref="K148:K174" si="66">(I148*K$188)+I148</f>
        <v>0</v>
      </c>
    </row>
    <row r="149" spans="2:11" x14ac:dyDescent="0.25">
      <c r="B149" s="4" t="s">
        <v>186</v>
      </c>
      <c r="C149" s="1" t="s">
        <v>274</v>
      </c>
      <c r="D149" s="3" t="s">
        <v>7</v>
      </c>
      <c r="E149" s="3">
        <v>1000</v>
      </c>
      <c r="F149" s="20"/>
      <c r="G149" s="25">
        <f t="shared" si="62"/>
        <v>0</v>
      </c>
      <c r="H149" s="39">
        <f t="shared" si="63"/>
        <v>0</v>
      </c>
      <c r="I149" s="33">
        <f t="shared" si="64"/>
        <v>0</v>
      </c>
      <c r="J149" s="39">
        <f t="shared" si="65"/>
        <v>0</v>
      </c>
      <c r="K149" s="34">
        <f>(I149*K$188)+I149</f>
        <v>0</v>
      </c>
    </row>
    <row r="150" spans="2:11" x14ac:dyDescent="0.25">
      <c r="B150" s="4" t="s">
        <v>187</v>
      </c>
      <c r="C150" s="1" t="s">
        <v>275</v>
      </c>
      <c r="D150" s="3" t="s">
        <v>7</v>
      </c>
      <c r="E150" s="3">
        <v>500</v>
      </c>
      <c r="F150" s="20"/>
      <c r="G150" s="25">
        <f t="shared" si="62"/>
        <v>0</v>
      </c>
      <c r="H150" s="39">
        <f t="shared" si="63"/>
        <v>0</v>
      </c>
      <c r="I150" s="33">
        <f t="shared" si="64"/>
        <v>0</v>
      </c>
      <c r="J150" s="39">
        <f t="shared" si="65"/>
        <v>0</v>
      </c>
      <c r="K150" s="34">
        <f t="shared" si="66"/>
        <v>0</v>
      </c>
    </row>
    <row r="151" spans="2:11" x14ac:dyDescent="0.25">
      <c r="B151" s="4" t="s">
        <v>188</v>
      </c>
      <c r="C151" s="2" t="s">
        <v>276</v>
      </c>
      <c r="D151" s="3" t="s">
        <v>7</v>
      </c>
      <c r="E151" s="3">
        <v>300</v>
      </c>
      <c r="F151" s="20"/>
      <c r="G151" s="25">
        <f t="shared" si="62"/>
        <v>0</v>
      </c>
      <c r="H151" s="39">
        <f t="shared" si="63"/>
        <v>0</v>
      </c>
      <c r="I151" s="33">
        <f t="shared" si="64"/>
        <v>0</v>
      </c>
      <c r="J151" s="39">
        <f t="shared" si="65"/>
        <v>0</v>
      </c>
      <c r="K151" s="34">
        <f t="shared" si="66"/>
        <v>0</v>
      </c>
    </row>
    <row r="152" spans="2:11" x14ac:dyDescent="0.25">
      <c r="B152" s="4" t="s">
        <v>189</v>
      </c>
      <c r="C152" s="2" t="s">
        <v>277</v>
      </c>
      <c r="D152" s="3" t="s">
        <v>7</v>
      </c>
      <c r="E152" s="3">
        <v>300</v>
      </c>
      <c r="F152" s="20"/>
      <c r="G152" s="25">
        <f t="shared" si="62"/>
        <v>0</v>
      </c>
      <c r="H152" s="39">
        <f t="shared" si="63"/>
        <v>0</v>
      </c>
      <c r="I152" s="33">
        <f t="shared" si="64"/>
        <v>0</v>
      </c>
      <c r="J152" s="39">
        <f t="shared" si="65"/>
        <v>0</v>
      </c>
      <c r="K152" s="34">
        <f t="shared" si="66"/>
        <v>0</v>
      </c>
    </row>
    <row r="153" spans="2:11" x14ac:dyDescent="0.25">
      <c r="B153" s="4" t="s">
        <v>190</v>
      </c>
      <c r="C153" s="2" t="s">
        <v>278</v>
      </c>
      <c r="D153" s="3" t="s">
        <v>7</v>
      </c>
      <c r="E153" s="3">
        <v>200</v>
      </c>
      <c r="F153" s="20"/>
      <c r="G153" s="25">
        <f t="shared" si="62"/>
        <v>0</v>
      </c>
      <c r="H153" s="39">
        <f t="shared" si="63"/>
        <v>0</v>
      </c>
      <c r="I153" s="33">
        <f t="shared" si="64"/>
        <v>0</v>
      </c>
      <c r="J153" s="39">
        <f t="shared" si="65"/>
        <v>0</v>
      </c>
      <c r="K153" s="34">
        <f t="shared" si="66"/>
        <v>0</v>
      </c>
    </row>
    <row r="154" spans="2:11" x14ac:dyDescent="0.25">
      <c r="B154" s="4" t="s">
        <v>191</v>
      </c>
      <c r="C154" s="2" t="s">
        <v>279</v>
      </c>
      <c r="D154" s="3" t="s">
        <v>7</v>
      </c>
      <c r="E154" s="3">
        <v>100</v>
      </c>
      <c r="F154" s="20"/>
      <c r="G154" s="25">
        <f t="shared" si="62"/>
        <v>0</v>
      </c>
      <c r="H154" s="39">
        <f t="shared" si="63"/>
        <v>0</v>
      </c>
      <c r="I154" s="33">
        <f t="shared" si="64"/>
        <v>0</v>
      </c>
      <c r="J154" s="39">
        <f t="shared" si="65"/>
        <v>0</v>
      </c>
      <c r="K154" s="34">
        <f t="shared" si="66"/>
        <v>0</v>
      </c>
    </row>
    <row r="155" spans="2:11" ht="25.5" x14ac:dyDescent="0.25">
      <c r="B155" s="4" t="s">
        <v>192</v>
      </c>
      <c r="C155" s="2" t="s">
        <v>193</v>
      </c>
      <c r="D155" s="3" t="s">
        <v>7</v>
      </c>
      <c r="E155" s="3">
        <v>300</v>
      </c>
      <c r="F155" s="20"/>
      <c r="G155" s="25">
        <f t="shared" si="62"/>
        <v>0</v>
      </c>
      <c r="H155" s="39">
        <f t="shared" si="63"/>
        <v>0</v>
      </c>
      <c r="I155" s="33">
        <f t="shared" si="64"/>
        <v>0</v>
      </c>
      <c r="J155" s="39">
        <f t="shared" si="65"/>
        <v>0</v>
      </c>
      <c r="K155" s="34">
        <f t="shared" si="66"/>
        <v>0</v>
      </c>
    </row>
    <row r="156" spans="2:11" ht="25.5" x14ac:dyDescent="0.25">
      <c r="B156" s="4" t="s">
        <v>194</v>
      </c>
      <c r="C156" s="2" t="s">
        <v>195</v>
      </c>
      <c r="D156" s="3" t="s">
        <v>7</v>
      </c>
      <c r="E156" s="3">
        <v>300</v>
      </c>
      <c r="F156" s="20"/>
      <c r="G156" s="25">
        <f t="shared" si="62"/>
        <v>0</v>
      </c>
      <c r="H156" s="39">
        <f t="shared" si="63"/>
        <v>0</v>
      </c>
      <c r="I156" s="33">
        <f t="shared" si="64"/>
        <v>0</v>
      </c>
      <c r="J156" s="39">
        <f t="shared" si="65"/>
        <v>0</v>
      </c>
      <c r="K156" s="34">
        <f t="shared" si="66"/>
        <v>0</v>
      </c>
    </row>
    <row r="157" spans="2:11" ht="25.5" x14ac:dyDescent="0.25">
      <c r="B157" s="4" t="s">
        <v>196</v>
      </c>
      <c r="C157" s="2" t="s">
        <v>197</v>
      </c>
      <c r="D157" s="3" t="s">
        <v>7</v>
      </c>
      <c r="E157" s="3">
        <v>200</v>
      </c>
      <c r="F157" s="20"/>
      <c r="G157" s="25">
        <f t="shared" si="62"/>
        <v>0</v>
      </c>
      <c r="H157" s="39">
        <f t="shared" si="63"/>
        <v>0</v>
      </c>
      <c r="I157" s="33">
        <f t="shared" si="64"/>
        <v>0</v>
      </c>
      <c r="J157" s="39">
        <f t="shared" si="65"/>
        <v>0</v>
      </c>
      <c r="K157" s="34">
        <f t="shared" si="66"/>
        <v>0</v>
      </c>
    </row>
    <row r="158" spans="2:11" x14ac:dyDescent="0.25">
      <c r="B158" s="4" t="s">
        <v>198</v>
      </c>
      <c r="C158" s="2" t="s">
        <v>199</v>
      </c>
      <c r="D158" s="3" t="s">
        <v>7</v>
      </c>
      <c r="E158" s="3">
        <v>200</v>
      </c>
      <c r="F158" s="20"/>
      <c r="G158" s="25">
        <f t="shared" si="62"/>
        <v>0</v>
      </c>
      <c r="H158" s="39">
        <f t="shared" si="63"/>
        <v>0</v>
      </c>
      <c r="I158" s="33">
        <f t="shared" si="64"/>
        <v>0</v>
      </c>
      <c r="J158" s="39">
        <f t="shared" si="65"/>
        <v>0</v>
      </c>
      <c r="K158" s="34">
        <f t="shared" si="66"/>
        <v>0</v>
      </c>
    </row>
    <row r="159" spans="2:11" x14ac:dyDescent="0.25">
      <c r="B159" s="4" t="s">
        <v>200</v>
      </c>
      <c r="C159" s="2" t="s">
        <v>280</v>
      </c>
      <c r="D159" s="3" t="s">
        <v>7</v>
      </c>
      <c r="E159" s="3">
        <v>50</v>
      </c>
      <c r="F159" s="20"/>
      <c r="G159" s="25">
        <f t="shared" si="62"/>
        <v>0</v>
      </c>
      <c r="H159" s="39">
        <f t="shared" si="63"/>
        <v>0</v>
      </c>
      <c r="I159" s="33">
        <f t="shared" si="64"/>
        <v>0</v>
      </c>
      <c r="J159" s="39">
        <f t="shared" si="65"/>
        <v>0</v>
      </c>
      <c r="K159" s="34">
        <f t="shared" si="66"/>
        <v>0</v>
      </c>
    </row>
    <row r="160" spans="2:11" x14ac:dyDescent="0.25">
      <c r="B160" s="4" t="s">
        <v>201</v>
      </c>
      <c r="C160" s="2" t="s">
        <v>202</v>
      </c>
      <c r="D160" s="3" t="s">
        <v>7</v>
      </c>
      <c r="E160" s="3">
        <v>50</v>
      </c>
      <c r="F160" s="20"/>
      <c r="G160" s="25">
        <f t="shared" si="62"/>
        <v>0</v>
      </c>
      <c r="H160" s="39">
        <f t="shared" si="63"/>
        <v>0</v>
      </c>
      <c r="I160" s="33">
        <f t="shared" si="64"/>
        <v>0</v>
      </c>
      <c r="J160" s="39">
        <f t="shared" si="65"/>
        <v>0</v>
      </c>
      <c r="K160" s="34">
        <f t="shared" si="66"/>
        <v>0</v>
      </c>
    </row>
    <row r="161" spans="2:11" x14ac:dyDescent="0.25">
      <c r="B161" s="4" t="s">
        <v>203</v>
      </c>
      <c r="C161" s="2" t="s">
        <v>204</v>
      </c>
      <c r="D161" s="3" t="s">
        <v>7</v>
      </c>
      <c r="E161" s="3">
        <v>50</v>
      </c>
      <c r="F161" s="20"/>
      <c r="G161" s="25">
        <f t="shared" si="62"/>
        <v>0</v>
      </c>
      <c r="H161" s="39">
        <f t="shared" si="63"/>
        <v>0</v>
      </c>
      <c r="I161" s="33">
        <f t="shared" si="64"/>
        <v>0</v>
      </c>
      <c r="J161" s="39">
        <f t="shared" si="65"/>
        <v>0</v>
      </c>
      <c r="K161" s="34">
        <f t="shared" si="66"/>
        <v>0</v>
      </c>
    </row>
    <row r="162" spans="2:11" x14ac:dyDescent="0.25">
      <c r="B162" s="4" t="s">
        <v>205</v>
      </c>
      <c r="C162" s="1" t="s">
        <v>206</v>
      </c>
      <c r="D162" s="3" t="s">
        <v>1</v>
      </c>
      <c r="E162" s="3">
        <v>5</v>
      </c>
      <c r="F162" s="20"/>
      <c r="G162" s="25">
        <f t="shared" si="62"/>
        <v>0</v>
      </c>
      <c r="H162" s="39">
        <f t="shared" si="63"/>
        <v>0</v>
      </c>
      <c r="I162" s="33">
        <f t="shared" si="64"/>
        <v>0</v>
      </c>
      <c r="J162" s="39">
        <f t="shared" si="65"/>
        <v>0</v>
      </c>
      <c r="K162" s="34">
        <f t="shared" si="66"/>
        <v>0</v>
      </c>
    </row>
    <row r="163" spans="2:11" x14ac:dyDescent="0.25">
      <c r="B163" s="4" t="s">
        <v>207</v>
      </c>
      <c r="C163" s="1" t="s">
        <v>208</v>
      </c>
      <c r="D163" s="3" t="s">
        <v>1</v>
      </c>
      <c r="E163" s="3">
        <v>4</v>
      </c>
      <c r="F163" s="20"/>
      <c r="G163" s="25">
        <f t="shared" si="62"/>
        <v>0</v>
      </c>
      <c r="H163" s="39">
        <f t="shared" si="63"/>
        <v>0</v>
      </c>
      <c r="I163" s="33">
        <f t="shared" si="64"/>
        <v>0</v>
      </c>
      <c r="J163" s="39">
        <f t="shared" si="65"/>
        <v>0</v>
      </c>
      <c r="K163" s="34">
        <f t="shared" si="66"/>
        <v>0</v>
      </c>
    </row>
    <row r="164" spans="2:11" x14ac:dyDescent="0.25">
      <c r="B164" s="4" t="s">
        <v>209</v>
      </c>
      <c r="C164" s="1" t="s">
        <v>210</v>
      </c>
      <c r="D164" s="3" t="s">
        <v>1</v>
      </c>
      <c r="E164" s="3">
        <v>10</v>
      </c>
      <c r="F164" s="20"/>
      <c r="G164" s="25">
        <f t="shared" si="62"/>
        <v>0</v>
      </c>
      <c r="H164" s="39">
        <f t="shared" si="63"/>
        <v>0</v>
      </c>
      <c r="I164" s="33">
        <f t="shared" si="64"/>
        <v>0</v>
      </c>
      <c r="J164" s="39">
        <f t="shared" si="65"/>
        <v>0</v>
      </c>
      <c r="K164" s="34">
        <f t="shared" si="66"/>
        <v>0</v>
      </c>
    </row>
    <row r="165" spans="2:11" x14ac:dyDescent="0.25">
      <c r="B165" s="4" t="s">
        <v>211</v>
      </c>
      <c r="C165" s="1" t="s">
        <v>212</v>
      </c>
      <c r="D165" s="3" t="s">
        <v>1</v>
      </c>
      <c r="E165" s="3">
        <v>5</v>
      </c>
      <c r="F165" s="20"/>
      <c r="G165" s="25">
        <f t="shared" si="62"/>
        <v>0</v>
      </c>
      <c r="H165" s="39">
        <f t="shared" si="63"/>
        <v>0</v>
      </c>
      <c r="I165" s="33">
        <f t="shared" si="64"/>
        <v>0</v>
      </c>
      <c r="J165" s="39">
        <f t="shared" si="65"/>
        <v>0</v>
      </c>
      <c r="K165" s="34">
        <f t="shared" si="66"/>
        <v>0</v>
      </c>
    </row>
    <row r="166" spans="2:11" x14ac:dyDescent="0.25">
      <c r="B166" s="4" t="s">
        <v>213</v>
      </c>
      <c r="C166" s="1" t="s">
        <v>214</v>
      </c>
      <c r="D166" s="3" t="s">
        <v>1</v>
      </c>
      <c r="E166" s="3">
        <v>2</v>
      </c>
      <c r="F166" s="20"/>
      <c r="G166" s="25">
        <f t="shared" si="62"/>
        <v>0</v>
      </c>
      <c r="H166" s="39">
        <f t="shared" si="63"/>
        <v>0</v>
      </c>
      <c r="I166" s="33">
        <f t="shared" si="64"/>
        <v>0</v>
      </c>
      <c r="J166" s="39">
        <f t="shared" si="65"/>
        <v>0</v>
      </c>
      <c r="K166" s="34">
        <f t="shared" si="66"/>
        <v>0</v>
      </c>
    </row>
    <row r="167" spans="2:11" x14ac:dyDescent="0.25">
      <c r="B167" s="4" t="s">
        <v>215</v>
      </c>
      <c r="C167" s="1" t="s">
        <v>216</v>
      </c>
      <c r="D167" s="3" t="s">
        <v>1</v>
      </c>
      <c r="E167" s="3">
        <v>5</v>
      </c>
      <c r="F167" s="20"/>
      <c r="G167" s="25">
        <f t="shared" si="62"/>
        <v>0</v>
      </c>
      <c r="H167" s="39">
        <f t="shared" si="63"/>
        <v>0</v>
      </c>
      <c r="I167" s="33">
        <f t="shared" si="64"/>
        <v>0</v>
      </c>
      <c r="J167" s="39">
        <f t="shared" si="65"/>
        <v>0</v>
      </c>
      <c r="K167" s="34">
        <f t="shared" si="66"/>
        <v>0</v>
      </c>
    </row>
    <row r="168" spans="2:11" x14ac:dyDescent="0.25">
      <c r="B168" s="4" t="s">
        <v>217</v>
      </c>
      <c r="C168" s="1" t="s">
        <v>218</v>
      </c>
      <c r="D168" s="3" t="s">
        <v>1</v>
      </c>
      <c r="E168" s="3">
        <v>5</v>
      </c>
      <c r="F168" s="20"/>
      <c r="G168" s="25">
        <f t="shared" si="62"/>
        <v>0</v>
      </c>
      <c r="H168" s="39">
        <f t="shared" si="63"/>
        <v>0</v>
      </c>
      <c r="I168" s="33">
        <f t="shared" si="64"/>
        <v>0</v>
      </c>
      <c r="J168" s="39">
        <f t="shared" si="65"/>
        <v>0</v>
      </c>
      <c r="K168" s="34">
        <f t="shared" si="66"/>
        <v>0</v>
      </c>
    </row>
    <row r="169" spans="2:11" x14ac:dyDescent="0.25">
      <c r="B169" s="4" t="s">
        <v>219</v>
      </c>
      <c r="C169" s="1" t="s">
        <v>220</v>
      </c>
      <c r="D169" s="3" t="s">
        <v>1</v>
      </c>
      <c r="E169" s="3">
        <v>2</v>
      </c>
      <c r="F169" s="20"/>
      <c r="G169" s="25">
        <f t="shared" si="62"/>
        <v>0</v>
      </c>
      <c r="H169" s="39">
        <f t="shared" si="63"/>
        <v>0</v>
      </c>
      <c r="I169" s="33">
        <f t="shared" si="64"/>
        <v>0</v>
      </c>
      <c r="J169" s="39">
        <f t="shared" si="65"/>
        <v>0</v>
      </c>
      <c r="K169" s="34">
        <f t="shared" si="66"/>
        <v>0</v>
      </c>
    </row>
    <row r="170" spans="2:11" x14ac:dyDescent="0.25">
      <c r="B170" s="4" t="s">
        <v>221</v>
      </c>
      <c r="C170" s="1" t="s">
        <v>222</v>
      </c>
      <c r="D170" s="3" t="s">
        <v>1</v>
      </c>
      <c r="E170" s="3">
        <v>1</v>
      </c>
      <c r="F170" s="20"/>
      <c r="G170" s="25">
        <f t="shared" si="62"/>
        <v>0</v>
      </c>
      <c r="H170" s="39">
        <f t="shared" si="63"/>
        <v>0</v>
      </c>
      <c r="I170" s="33">
        <f t="shared" si="64"/>
        <v>0</v>
      </c>
      <c r="J170" s="39">
        <f t="shared" si="65"/>
        <v>0</v>
      </c>
      <c r="K170" s="34">
        <f t="shared" si="66"/>
        <v>0</v>
      </c>
    </row>
    <row r="171" spans="2:11" x14ac:dyDescent="0.25">
      <c r="B171" s="4" t="s">
        <v>223</v>
      </c>
      <c r="C171" s="1" t="s">
        <v>224</v>
      </c>
      <c r="D171" s="3" t="s">
        <v>1</v>
      </c>
      <c r="E171" s="3">
        <v>1</v>
      </c>
      <c r="F171" s="20"/>
      <c r="G171" s="25">
        <f t="shared" si="62"/>
        <v>0</v>
      </c>
      <c r="H171" s="39">
        <f t="shared" si="63"/>
        <v>0</v>
      </c>
      <c r="I171" s="33">
        <f t="shared" si="64"/>
        <v>0</v>
      </c>
      <c r="J171" s="39">
        <f t="shared" si="65"/>
        <v>0</v>
      </c>
      <c r="K171" s="34">
        <f t="shared" si="66"/>
        <v>0</v>
      </c>
    </row>
    <row r="172" spans="2:11" x14ac:dyDescent="0.25">
      <c r="B172" s="4" t="s">
        <v>225</v>
      </c>
      <c r="C172" s="1" t="s">
        <v>226</v>
      </c>
      <c r="D172" s="3" t="s">
        <v>1</v>
      </c>
      <c r="E172" s="3">
        <v>1</v>
      </c>
      <c r="F172" s="20"/>
      <c r="G172" s="25">
        <f t="shared" si="62"/>
        <v>0</v>
      </c>
      <c r="H172" s="39">
        <f t="shared" si="63"/>
        <v>0</v>
      </c>
      <c r="I172" s="33">
        <f t="shared" si="64"/>
        <v>0</v>
      </c>
      <c r="J172" s="39">
        <f t="shared" si="65"/>
        <v>0</v>
      </c>
      <c r="K172" s="34">
        <f t="shared" si="66"/>
        <v>0</v>
      </c>
    </row>
    <row r="173" spans="2:11" x14ac:dyDescent="0.25">
      <c r="B173" s="4" t="s">
        <v>227</v>
      </c>
      <c r="C173" s="1" t="s">
        <v>228</v>
      </c>
      <c r="D173" s="3" t="s">
        <v>86</v>
      </c>
      <c r="E173" s="3">
        <v>10</v>
      </c>
      <c r="F173" s="20"/>
      <c r="G173" s="25">
        <f t="shared" si="62"/>
        <v>0</v>
      </c>
      <c r="H173" s="39">
        <f t="shared" si="63"/>
        <v>0</v>
      </c>
      <c r="I173" s="33">
        <f t="shared" si="64"/>
        <v>0</v>
      </c>
      <c r="J173" s="39">
        <f t="shared" si="65"/>
        <v>0</v>
      </c>
      <c r="K173" s="34">
        <f t="shared" si="66"/>
        <v>0</v>
      </c>
    </row>
    <row r="174" spans="2:11" x14ac:dyDescent="0.25">
      <c r="B174" s="4" t="s">
        <v>229</v>
      </c>
      <c r="C174" s="2" t="s">
        <v>230</v>
      </c>
      <c r="D174" s="3" t="s">
        <v>7</v>
      </c>
      <c r="E174" s="3">
        <v>200</v>
      </c>
      <c r="F174" s="20"/>
      <c r="G174" s="25">
        <f t="shared" si="62"/>
        <v>0</v>
      </c>
      <c r="H174" s="39">
        <f t="shared" si="63"/>
        <v>0</v>
      </c>
      <c r="I174" s="33">
        <f t="shared" si="64"/>
        <v>0</v>
      </c>
      <c r="J174" s="39">
        <f t="shared" si="65"/>
        <v>0</v>
      </c>
      <c r="K174" s="34">
        <f t="shared" si="66"/>
        <v>0</v>
      </c>
    </row>
    <row r="175" spans="2:11" ht="40.15" customHeight="1" thickBot="1" x14ac:dyDescent="0.3">
      <c r="B175" s="46" t="s">
        <v>231</v>
      </c>
      <c r="C175" s="47" t="s">
        <v>48</v>
      </c>
      <c r="D175" s="48" t="s">
        <v>1</v>
      </c>
      <c r="E175" s="49">
        <v>5000</v>
      </c>
      <c r="F175" s="50">
        <v>5000</v>
      </c>
      <c r="G175" s="50">
        <v>5000</v>
      </c>
      <c r="H175" s="50">
        <v>5000</v>
      </c>
      <c r="I175" s="50">
        <v>5000</v>
      </c>
      <c r="J175" s="50">
        <v>5000</v>
      </c>
      <c r="K175" s="51">
        <v>5000</v>
      </c>
    </row>
    <row r="176" spans="2:11" ht="15.75" thickBot="1" x14ac:dyDescent="0.3">
      <c r="B176" s="62" t="s">
        <v>232</v>
      </c>
      <c r="C176" s="83" t="s">
        <v>50</v>
      </c>
      <c r="D176" s="84"/>
      <c r="E176" s="84"/>
      <c r="F176" s="84"/>
      <c r="G176" s="84"/>
      <c r="H176" s="84"/>
      <c r="I176" s="84"/>
      <c r="J176" s="84"/>
      <c r="K176" s="85"/>
    </row>
    <row r="177" spans="2:11" x14ac:dyDescent="0.25">
      <c r="B177" s="35" t="s">
        <v>233</v>
      </c>
      <c r="C177" s="61" t="s">
        <v>52</v>
      </c>
      <c r="D177" s="37" t="s">
        <v>234</v>
      </c>
      <c r="E177" s="37">
        <v>24</v>
      </c>
      <c r="F177" s="38"/>
      <c r="G177" s="39">
        <f t="shared" ref="G177" si="67">E177*F177</f>
        <v>0</v>
      </c>
      <c r="H177" s="39">
        <f>(F177*I$188)+F177</f>
        <v>0</v>
      </c>
      <c r="I177" s="40">
        <f>(G177*I$36)+G177</f>
        <v>0</v>
      </c>
      <c r="J177" s="39">
        <f>(H177*K$188)+H177</f>
        <v>0</v>
      </c>
      <c r="K177" s="41">
        <f t="shared" ref="K177" si="68">(I177*K$36)+I177</f>
        <v>0</v>
      </c>
    </row>
    <row r="178" spans="2:11" x14ac:dyDescent="0.25">
      <c r="B178" s="4" t="s">
        <v>235</v>
      </c>
      <c r="C178" s="1" t="s">
        <v>55</v>
      </c>
      <c r="D178" s="3" t="s">
        <v>234</v>
      </c>
      <c r="E178" s="3">
        <v>20</v>
      </c>
      <c r="F178" s="20"/>
      <c r="G178" s="25">
        <f t="shared" ref="G178:G180" si="69">E178*F178</f>
        <v>0</v>
      </c>
      <c r="H178" s="39">
        <f t="shared" ref="H178:H180" si="70">(F178*I$188)+F178</f>
        <v>0</v>
      </c>
      <c r="I178" s="33">
        <f>(G178*I$185)+G178</f>
        <v>0</v>
      </c>
      <c r="J178" s="39">
        <f t="shared" ref="J178:J180" si="71">(H178*K$188)+H178</f>
        <v>0</v>
      </c>
      <c r="K178" s="34">
        <f t="shared" ref="K178:K180" si="72">(I178*K$185)+I178</f>
        <v>0</v>
      </c>
    </row>
    <row r="179" spans="2:11" x14ac:dyDescent="0.25">
      <c r="B179" s="4" t="s">
        <v>236</v>
      </c>
      <c r="C179" s="1" t="s">
        <v>57</v>
      </c>
      <c r="D179" s="3" t="s">
        <v>234</v>
      </c>
      <c r="E179" s="3">
        <v>24</v>
      </c>
      <c r="F179" s="20"/>
      <c r="G179" s="25">
        <f t="shared" si="69"/>
        <v>0</v>
      </c>
      <c r="H179" s="39">
        <f t="shared" si="70"/>
        <v>0</v>
      </c>
      <c r="I179" s="33">
        <f>(G179*I$185)+G179</f>
        <v>0</v>
      </c>
      <c r="J179" s="39">
        <f t="shared" si="71"/>
        <v>0</v>
      </c>
      <c r="K179" s="34">
        <f t="shared" si="72"/>
        <v>0</v>
      </c>
    </row>
    <row r="180" spans="2:11" ht="15.75" thickBot="1" x14ac:dyDescent="0.3">
      <c r="B180" s="46" t="s">
        <v>237</v>
      </c>
      <c r="C180" s="63" t="s">
        <v>59</v>
      </c>
      <c r="D180" s="48" t="s">
        <v>234</v>
      </c>
      <c r="E180" s="48">
        <v>24</v>
      </c>
      <c r="F180" s="53"/>
      <c r="G180" s="54">
        <f t="shared" si="69"/>
        <v>0</v>
      </c>
      <c r="H180" s="39">
        <f t="shared" si="70"/>
        <v>0</v>
      </c>
      <c r="I180" s="59">
        <f>(G180*I$185)+G180</f>
        <v>0</v>
      </c>
      <c r="J180" s="39">
        <f t="shared" si="71"/>
        <v>0</v>
      </c>
      <c r="K180" s="60">
        <f t="shared" si="72"/>
        <v>0</v>
      </c>
    </row>
    <row r="181" spans="2:11" ht="15.75" thickBot="1" x14ac:dyDescent="0.3">
      <c r="B181" s="86" t="s">
        <v>238</v>
      </c>
      <c r="C181" s="87"/>
      <c r="D181" s="87"/>
      <c r="E181" s="87"/>
      <c r="F181" s="87"/>
      <c r="G181" s="67">
        <f>SUM(G147:G175,G177:G180)</f>
        <v>5000</v>
      </c>
      <c r="H181" s="67"/>
      <c r="I181" s="67">
        <f t="shared" ref="I181:K181" si="73">SUM(I147:I175,I177:I180)</f>
        <v>5000</v>
      </c>
      <c r="J181" s="74"/>
      <c r="K181" s="68">
        <f t="shared" si="73"/>
        <v>5000</v>
      </c>
    </row>
    <row r="182" spans="2:11" ht="15.75" thickBot="1" x14ac:dyDescent="0.3">
      <c r="B182" s="31"/>
      <c r="C182" s="28"/>
      <c r="D182" s="28"/>
      <c r="E182" s="28"/>
      <c r="F182" s="28"/>
      <c r="G182" s="28"/>
      <c r="H182" s="28"/>
      <c r="I182" s="28"/>
      <c r="J182" s="28"/>
      <c r="K182" s="32"/>
    </row>
    <row r="183" spans="2:11" x14ac:dyDescent="0.25">
      <c r="B183" s="8"/>
      <c r="C183" s="9"/>
      <c r="D183" s="10"/>
      <c r="E183" s="10"/>
      <c r="F183" s="11"/>
      <c r="G183" s="10" t="s">
        <v>61</v>
      </c>
      <c r="H183" s="10"/>
      <c r="I183" s="12" t="s">
        <v>239</v>
      </c>
      <c r="J183" s="71"/>
      <c r="K183" s="13" t="s">
        <v>240</v>
      </c>
    </row>
    <row r="184" spans="2:11" x14ac:dyDescent="0.25">
      <c r="B184" s="4"/>
      <c r="C184" s="5" t="s">
        <v>62</v>
      </c>
      <c r="D184" s="6"/>
      <c r="E184" s="88" t="s">
        <v>63</v>
      </c>
      <c r="F184" s="88"/>
      <c r="G184" s="89"/>
      <c r="H184" s="89"/>
      <c r="I184" s="89"/>
      <c r="J184" s="90"/>
      <c r="K184" s="91"/>
    </row>
    <row r="185" spans="2:11" x14ac:dyDescent="0.25">
      <c r="B185" s="4"/>
      <c r="C185" s="1" t="s">
        <v>64</v>
      </c>
      <c r="D185" s="1"/>
      <c r="E185" s="92"/>
      <c r="F185" s="92"/>
      <c r="G185" s="3" t="s">
        <v>65</v>
      </c>
      <c r="H185" s="3"/>
      <c r="I185" s="21"/>
      <c r="J185" s="77"/>
      <c r="K185" s="22"/>
    </row>
    <row r="186" spans="2:11" x14ac:dyDescent="0.25">
      <c r="B186" s="4"/>
      <c r="C186" s="93"/>
      <c r="D186" s="93"/>
      <c r="E186" s="93"/>
      <c r="F186" s="93"/>
      <c r="G186" s="93"/>
      <c r="H186" s="93"/>
      <c r="I186" s="93"/>
      <c r="J186" s="94"/>
      <c r="K186" s="95"/>
    </row>
    <row r="187" spans="2:11" x14ac:dyDescent="0.25">
      <c r="B187" s="4"/>
      <c r="C187" s="5" t="s">
        <v>66</v>
      </c>
      <c r="D187" s="6"/>
      <c r="E187" s="88" t="s">
        <v>67</v>
      </c>
      <c r="F187" s="88"/>
      <c r="G187" s="89"/>
      <c r="H187" s="89"/>
      <c r="I187" s="89"/>
      <c r="J187" s="90"/>
      <c r="K187" s="91"/>
    </row>
    <row r="188" spans="2:11" ht="15.75" thickBot="1" x14ac:dyDescent="0.3">
      <c r="B188" s="14"/>
      <c r="C188" s="15" t="s">
        <v>68</v>
      </c>
      <c r="D188" s="15"/>
      <c r="E188" s="82"/>
      <c r="F188" s="82"/>
      <c r="G188" s="16" t="s">
        <v>65</v>
      </c>
      <c r="H188" s="16"/>
      <c r="I188" s="23"/>
      <c r="J188" s="78"/>
      <c r="K188" s="24"/>
    </row>
  </sheetData>
  <mergeCells count="49">
    <mergeCell ref="B2:K2"/>
    <mergeCell ref="E188:F188"/>
    <mergeCell ref="C176:K176"/>
    <mergeCell ref="E184:F184"/>
    <mergeCell ref="G184:K184"/>
    <mergeCell ref="E185:F185"/>
    <mergeCell ref="C186:K186"/>
    <mergeCell ref="E187:F187"/>
    <mergeCell ref="G187:K187"/>
    <mergeCell ref="E141:F141"/>
    <mergeCell ref="C101:K101"/>
    <mergeCell ref="B181:F181"/>
    <mergeCell ref="E137:F137"/>
    <mergeCell ref="G137:K137"/>
    <mergeCell ref="E138:F138"/>
    <mergeCell ref="J4:K4"/>
    <mergeCell ref="F4:G4"/>
    <mergeCell ref="H4:I4"/>
    <mergeCell ref="C139:K139"/>
    <mergeCell ref="E140:F140"/>
    <mergeCell ref="G140:K140"/>
    <mergeCell ref="E68:F68"/>
    <mergeCell ref="C56:K56"/>
    <mergeCell ref="B134:F134"/>
    <mergeCell ref="E64:F64"/>
    <mergeCell ref="G64:K64"/>
    <mergeCell ref="E65:F65"/>
    <mergeCell ref="C66:K66"/>
    <mergeCell ref="E67:F67"/>
    <mergeCell ref="G67:K67"/>
    <mergeCell ref="E39:F39"/>
    <mergeCell ref="C27:K27"/>
    <mergeCell ref="B61:F61"/>
    <mergeCell ref="E35:F35"/>
    <mergeCell ref="G35:K35"/>
    <mergeCell ref="E36:F36"/>
    <mergeCell ref="C37:K37"/>
    <mergeCell ref="E38:F38"/>
    <mergeCell ref="G38:K38"/>
    <mergeCell ref="B32:F32"/>
    <mergeCell ref="F145:G145"/>
    <mergeCell ref="J145:K145"/>
    <mergeCell ref="H145:I145"/>
    <mergeCell ref="F43:G43"/>
    <mergeCell ref="H43:I43"/>
    <mergeCell ref="J43:K43"/>
    <mergeCell ref="F72:G72"/>
    <mergeCell ref="H72:I72"/>
    <mergeCell ref="J72:K7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CIBD Rating 1</vt:lpstr>
      <vt:lpstr>'CIBD Rating 1'!_Hlk169702214</vt:lpstr>
      <vt:lpstr>'CIBD Rating 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Ehrel Maletzky</dc:creator>
  <cp:lastModifiedBy>Ingrid Thesen</cp:lastModifiedBy>
  <dcterms:created xsi:type="dcterms:W3CDTF">2024-07-25T13:39:36Z</dcterms:created>
  <dcterms:modified xsi:type="dcterms:W3CDTF">2024-08-14T05:51:55Z</dcterms:modified>
</cp:coreProperties>
</file>